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F_RUBIO\Downloads\"/>
    </mc:Choice>
  </mc:AlternateContent>
  <xr:revisionPtr revIDLastSave="0" documentId="13_ncr:1_{48DFD9A0-2F59-435E-8DF1-F4C78DAADA44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EJEMPLO FORMATO GENERAL" sheetId="3" r:id="rId1"/>
    <sheet name="BLOQUE No.1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6" l="1"/>
  <c r="K37" i="6" s="1"/>
  <c r="J38" i="6"/>
  <c r="K38" i="6" s="1"/>
  <c r="L38" i="6" s="1"/>
  <c r="J39" i="6"/>
  <c r="K39" i="6"/>
  <c r="L39" i="6"/>
  <c r="J40" i="6"/>
  <c r="K40" i="6" s="1"/>
  <c r="J41" i="6"/>
  <c r="J42" i="6"/>
  <c r="K42" i="6" s="1"/>
  <c r="J43" i="6"/>
  <c r="K43" i="6" s="1"/>
  <c r="J44" i="6"/>
  <c r="K44" i="6" s="1"/>
  <c r="J45" i="6"/>
  <c r="K45" i="6" s="1"/>
  <c r="J31" i="6"/>
  <c r="K31" i="6" s="1"/>
  <c r="J32" i="6"/>
  <c r="K32" i="6" s="1"/>
  <c r="L32" i="6" s="1"/>
  <c r="J33" i="6"/>
  <c r="K33" i="6" s="1"/>
  <c r="J34" i="6"/>
  <c r="K34" i="6" s="1"/>
  <c r="J35" i="6"/>
  <c r="K35" i="6" s="1"/>
  <c r="J36" i="6"/>
  <c r="K36" i="6" s="1"/>
  <c r="J46" i="6"/>
  <c r="K46" i="6" s="1"/>
  <c r="L46" i="6" s="1"/>
  <c r="J48" i="6"/>
  <c r="K48" i="6"/>
  <c r="J49" i="6"/>
  <c r="K49" i="6" s="1"/>
  <c r="J50" i="6"/>
  <c r="K50" i="6" s="1"/>
  <c r="L50" i="6" s="1"/>
  <c r="J51" i="6"/>
  <c r="K51" i="6" s="1"/>
  <c r="J52" i="6"/>
  <c r="J53" i="6"/>
  <c r="K53" i="6" s="1"/>
  <c r="J54" i="6"/>
  <c r="K54" i="6" s="1"/>
  <c r="L54" i="6" s="1"/>
  <c r="J55" i="6"/>
  <c r="K55" i="6" s="1"/>
  <c r="J56" i="6"/>
  <c r="K56" i="6" s="1"/>
  <c r="J7" i="6"/>
  <c r="K7" i="6" s="1"/>
  <c r="J8" i="6"/>
  <c r="K8" i="6" s="1"/>
  <c r="J9" i="6"/>
  <c r="K9" i="6" s="1"/>
  <c r="L9" i="6" s="1"/>
  <c r="J10" i="6"/>
  <c r="K10" i="6" s="1"/>
  <c r="J11" i="6"/>
  <c r="K11" i="6" s="1"/>
  <c r="L11" i="6" s="1"/>
  <c r="J12" i="6"/>
  <c r="J6" i="6"/>
  <c r="K6" i="6" s="1"/>
  <c r="J13" i="6"/>
  <c r="K13" i="6"/>
  <c r="J14" i="6"/>
  <c r="K14" i="6" s="1"/>
  <c r="L14" i="6" s="1"/>
  <c r="J15" i="6"/>
  <c r="K15" i="6" s="1"/>
  <c r="J16" i="6"/>
  <c r="K16" i="6" s="1"/>
  <c r="J17" i="6"/>
  <c r="K17" i="6" s="1"/>
  <c r="L17" i="6" s="1"/>
  <c r="J18" i="6"/>
  <c r="K18" i="6" s="1"/>
  <c r="L18" i="6" s="1"/>
  <c r="J19" i="6"/>
  <c r="K19" i="6" s="1"/>
  <c r="J20" i="6"/>
  <c r="K20" i="6"/>
  <c r="J21" i="6"/>
  <c r="K21" i="6" s="1"/>
  <c r="L21" i="6" s="1"/>
  <c r="J22" i="6"/>
  <c r="K22" i="6" s="1"/>
  <c r="L22" i="6" s="1"/>
  <c r="J23" i="6"/>
  <c r="K23" i="6" s="1"/>
  <c r="J24" i="6"/>
  <c r="K24" i="6" s="1"/>
  <c r="J25" i="6"/>
  <c r="K25" i="6" s="1"/>
  <c r="J26" i="6"/>
  <c r="K26" i="6" s="1"/>
  <c r="L26" i="6" s="1"/>
  <c r="J27" i="6"/>
  <c r="K27" i="6" s="1"/>
  <c r="J28" i="6"/>
  <c r="K28" i="6" s="1"/>
  <c r="J29" i="6"/>
  <c r="K29" i="6" s="1"/>
  <c r="J30" i="6"/>
  <c r="K30" i="6" s="1"/>
  <c r="L30" i="6" s="1"/>
  <c r="J47" i="6"/>
  <c r="J57" i="6"/>
  <c r="K57" i="6" s="1"/>
  <c r="J58" i="6"/>
  <c r="K58" i="6" s="1"/>
  <c r="J59" i="6"/>
  <c r="K59" i="6" s="1"/>
  <c r="J5" i="6"/>
  <c r="K5" i="6" s="1"/>
  <c r="J9" i="3"/>
  <c r="J8" i="3"/>
  <c r="K8" i="3" s="1"/>
  <c r="L8" i="3" s="1"/>
  <c r="J7" i="3"/>
  <c r="J6" i="3"/>
  <c r="L53" i="6" l="1"/>
  <c r="L40" i="6"/>
  <c r="L42" i="6"/>
  <c r="K41" i="6"/>
  <c r="L41" i="6" s="1"/>
  <c r="L44" i="6"/>
  <c r="L43" i="6"/>
  <c r="L45" i="6"/>
  <c r="L37" i="6"/>
  <c r="L35" i="6"/>
  <c r="L33" i="6"/>
  <c r="L34" i="6"/>
  <c r="L31" i="6"/>
  <c r="L36" i="6"/>
  <c r="L48" i="6"/>
  <c r="L49" i="6"/>
  <c r="L56" i="6"/>
  <c r="K52" i="6"/>
  <c r="L52" i="6" s="1"/>
  <c r="L55" i="6"/>
  <c r="L51" i="6"/>
  <c r="J60" i="6"/>
  <c r="L13" i="6"/>
  <c r="L29" i="6"/>
  <c r="L8" i="6"/>
  <c r="L10" i="6"/>
  <c r="L7" i="6"/>
  <c r="K12" i="6"/>
  <c r="L12" i="6" s="1"/>
  <c r="K60" i="6"/>
  <c r="L25" i="6"/>
  <c r="L16" i="6"/>
  <c r="L20" i="6"/>
  <c r="L59" i="6"/>
  <c r="L24" i="6"/>
  <c r="K47" i="6"/>
  <c r="L47" i="6" s="1"/>
  <c r="L28" i="6"/>
  <c r="L23" i="6"/>
  <c r="L15" i="6"/>
  <c r="L27" i="6"/>
  <c r="L19" i="6"/>
  <c r="L6" i="6"/>
  <c r="L57" i="6"/>
  <c r="L58" i="6"/>
  <c r="L5" i="6"/>
  <c r="J10" i="3"/>
  <c r="K6" i="3"/>
  <c r="L6" i="3" s="1"/>
  <c r="K9" i="3"/>
  <c r="L9" i="3" s="1"/>
  <c r="K7" i="3"/>
  <c r="L7" i="3" s="1"/>
  <c r="K5" i="3"/>
  <c r="L60" i="6" l="1"/>
  <c r="K10" i="3"/>
  <c r="L5" i="3"/>
  <c r="L10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Yaddy Aguilar Gonzalez</author>
  </authors>
  <commentList>
    <comment ref="C4" authorId="0" shapeId="0" xr:uid="{46F5689E-B1ED-4047-B948-E99DEF071B2A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La especificación técnica debe cumplir totalmente con lo solicitado</t>
        </r>
      </text>
    </comment>
    <comment ref="D4" authorId="0" shapeId="0" xr:uid="{73D3D9C5-C23B-4B82-9F14-951F03657376}">
      <text>
        <r>
          <rPr>
            <sz val="9"/>
            <color indexed="81"/>
            <rFont val="Tahoma"/>
            <family val="2"/>
          </rPr>
          <t>Oferte una única marca que cumpla con las especificaciones que oferta (revise que cumpla cada especificación solicitada)</t>
        </r>
      </text>
    </comment>
    <comment ref="E4" authorId="0" shapeId="0" xr:uid="{366E2540-89BB-41FC-9435-7E1AEC76B2B1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Indique la referencia de la marca ofertada o el registro ICA según aplique</t>
        </r>
      </text>
    </comment>
    <comment ref="F4" authorId="0" shapeId="0" xr:uid="{1BB08F5F-2A17-419D-AC73-B00324C61B0F}">
      <text>
        <r>
          <rPr>
            <sz val="9"/>
            <color indexed="81"/>
            <rFont val="Tahoma"/>
            <family val="2"/>
          </rPr>
          <t xml:space="preserve">Verifique que oferte la misma unidad de medida que se solicita en la sdc
</t>
        </r>
      </text>
    </comment>
    <comment ref="G4" authorId="0" shapeId="0" xr:uid="{71C935DE-E2CF-4DB9-8EF0-3E6F4C94CAAF}">
      <text>
        <r>
          <rPr>
            <sz val="9"/>
            <color indexed="81"/>
            <rFont val="Tahoma"/>
            <family val="2"/>
          </rPr>
          <t>Revise que las cantidades sean las solicitadas
No oferte cantidad diferente a la solicitada</t>
        </r>
      </text>
    </comment>
    <comment ref="H4" authorId="0" shapeId="0" xr:uid="{84FB862C-BFE5-4BF9-AAD5-776591B6EEA1}">
      <text>
        <r>
          <rPr>
            <sz val="9"/>
            <color indexed="81"/>
            <rFont val="Tahoma"/>
            <family val="2"/>
          </rPr>
          <t>Rectifique que el porcentaje sea según la normatividad tributaria vigente</t>
        </r>
      </text>
    </comment>
    <comment ref="I4" authorId="0" shapeId="0" xr:uid="{7D23B072-F590-4617-ABDD-ADDCDC6E7F84}">
      <text>
        <r>
          <rPr>
            <sz val="9"/>
            <color indexed="81"/>
            <rFont val="Tahoma"/>
            <family val="2"/>
          </rPr>
          <t xml:space="preserve">Valor antes de impuesto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Yaddy Aguilar Gonzalez</author>
  </authors>
  <commentList>
    <comment ref="C4" authorId="0" shapeId="0" xr:uid="{152B30C3-C62F-4B52-ACFC-AB3921C37237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La especificación técnica debe cumplir totalmente con lo solicitado</t>
        </r>
      </text>
    </comment>
    <comment ref="D4" authorId="0" shapeId="0" xr:uid="{1316BE21-214C-4068-A40C-D310D9CA1661}">
      <text>
        <r>
          <rPr>
            <sz val="9"/>
            <color indexed="81"/>
            <rFont val="Tahoma"/>
            <family val="2"/>
          </rPr>
          <t>Oferte una única marca que cumpla con las especificaciones que oferta (revise que cumpla cada especificación solicitada)</t>
        </r>
      </text>
    </comment>
    <comment ref="E4" authorId="0" shapeId="0" xr:uid="{173A062B-24CB-42E5-9589-E8F0071CF298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Indique la referencia de la marca ofertada o el registro ICA según aplique</t>
        </r>
      </text>
    </comment>
    <comment ref="F4" authorId="0" shapeId="0" xr:uid="{B38AAC65-6FEB-461E-AD8A-9405EBCC9EC5}">
      <text>
        <r>
          <rPr>
            <sz val="9"/>
            <color indexed="81"/>
            <rFont val="Tahoma"/>
            <family val="2"/>
          </rPr>
          <t xml:space="preserve">Verifique que oferte la misma unidad de medida que se solicita en la sdc
</t>
        </r>
      </text>
    </comment>
    <comment ref="G4" authorId="0" shapeId="0" xr:uid="{E008BDF1-AA69-4CB6-8AA6-D57D7D3C8378}">
      <text>
        <r>
          <rPr>
            <sz val="9"/>
            <color indexed="81"/>
            <rFont val="Tahoma"/>
            <family val="2"/>
          </rPr>
          <t>Revise que las cantidades sean las solicitadas
No oferte cantidad diferente a la solicitada</t>
        </r>
      </text>
    </comment>
    <comment ref="H4" authorId="0" shapeId="0" xr:uid="{A89B901E-A521-4BF2-9129-70027D10B246}">
      <text>
        <r>
          <rPr>
            <sz val="9"/>
            <color indexed="81"/>
            <rFont val="Tahoma"/>
            <family val="2"/>
          </rPr>
          <t>Rectifique que el porcentaje sea según la normatividad tributaria vigente</t>
        </r>
      </text>
    </comment>
    <comment ref="I4" authorId="0" shapeId="0" xr:uid="{AFB18F10-B3A6-4467-8175-954BDDEE0CBB}">
      <text>
        <r>
          <rPr>
            <sz val="9"/>
            <color indexed="81"/>
            <rFont val="Tahoma"/>
            <family val="2"/>
          </rPr>
          <t xml:space="preserve">Valor antes de impuesto </t>
        </r>
      </text>
    </comment>
  </commentList>
</comments>
</file>

<file path=xl/sharedStrings.xml><?xml version="1.0" encoding="utf-8"?>
<sst xmlns="http://schemas.openxmlformats.org/spreadsheetml/2006/main" count="230" uniqueCount="159">
  <si>
    <r>
      <t>BLOQUE No.__________</t>
    </r>
    <r>
      <rPr>
        <b/>
        <sz val="11"/>
        <color rgb="FFFF0000"/>
        <rFont val="Calibri"/>
        <family val="2"/>
      </rPr>
      <t xml:space="preserve"> [Indique el número y nombre de cada bloque al que se presenta</t>
    </r>
    <r>
      <rPr>
        <sz val="11"/>
        <color rgb="FFFF0000"/>
        <rFont val="Calibri"/>
        <family val="2"/>
      </rPr>
      <t>]</t>
    </r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</si>
  <si>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</si>
  <si>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</si>
  <si>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</si>
  <si>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</si>
  <si>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</si>
  <si>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</si>
  <si>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</si>
  <si>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</si>
  <si>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</si>
  <si>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</si>
  <si>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</si>
  <si>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</si>
  <si>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(G*I)</t>
  </si>
  <si>
    <t>(H*J)</t>
  </si>
  <si>
    <t>(J+K)</t>
  </si>
  <si>
    <t>ITEM</t>
  </si>
  <si>
    <t>PRODUCTO</t>
  </si>
  <si>
    <t>ESPECIFICACIÓN TÉCNICA OFERTADA</t>
  </si>
  <si>
    <t>MARCA OFERTADA</t>
  </si>
  <si>
    <t>REFERENCIA DE LA MARCA o REGISTRO ICA (SI APLICA)</t>
  </si>
  <si>
    <t>UNIDAD DE MEDIDA</t>
  </si>
  <si>
    <t>CANTIDAD</t>
  </si>
  <si>
    <t>PORCENTAJE DE IVA (%)</t>
  </si>
  <si>
    <t>VALOR UNITARIO SIN IVA</t>
  </si>
  <si>
    <t>VALOR TOTAL SIN IVA</t>
  </si>
  <si>
    <t>VALOR IVA TOTAL</t>
  </si>
  <si>
    <t>VALOR TOTAL</t>
  </si>
  <si>
    <t>Indique el nombre del producto solicitado y en el mismo orden de la SDC (debe incluir todos los items solicitados)</t>
  </si>
  <si>
    <t>Indique las especificaciones solicitadas en su totalidad: capacidad, tamaño, peso, dimensión, potencia, cilindraje, etc.  Revise que no falte ninguna de acuerdo a lo solicitado en la SDC</t>
  </si>
  <si>
    <t>Si no oferta una marca no cumplirá técnicamente</t>
  </si>
  <si>
    <t>Si no indica para productos, equipos, maquinaria que tienen una referencia de marca, su oferta no cumplirá técnicamente</t>
  </si>
  <si>
    <t>Verifique que oferte la misma unidad de medida que se solicita en la sdc</t>
  </si>
  <si>
    <t>TOTALES (totalice cada unas de las columnas J, K y L)</t>
  </si>
  <si>
    <t>Elabore una pestaña por cada bloque para el que se presenta</t>
  </si>
  <si>
    <t>Los cálculo indicados son un ejemplo de la forma correcta de liquidar para diferentes tarifas de IVA</t>
  </si>
  <si>
    <t>BLOQUE No.1 EQUIPOS, HERRAMIENTAS, INSUMOS AGROPECUARIOS Y MATERIAL VEGETAL</t>
  </si>
  <si>
    <t>Bomba de espalda</t>
  </si>
  <si>
    <t>Canastillas</t>
  </si>
  <si>
    <t xml:space="preserve">Plásticas, polietileno de alta densidad, Dimensiones: Larga 60 cm - Ancha 40cm - Alto 25cm - capacidad de carga máximo 25kg </t>
  </si>
  <si>
    <t>Despulpadora de café con motor de 1/2 HP (con base, poleas y correa)</t>
  </si>
  <si>
    <t xml:space="preserve">Capacidad 300 - 450kg Cereza/ Hora - Potencia Requerida 0.5hp - R.P.M. Del Motor Eléctrico 1750 - Diámetro Del Cilindro en Pulgadas 3,5″ - Ancho de la camisa 7,5″ - Material De La Camisa Cobre O Acero Inoxidable - Material Del Cilindro Fundición de Hierro Gris, Con Soporte (Base), Poleas y correas de operación. </t>
  </si>
  <si>
    <t>Fumigadora Estacionaria con 2 rollos de manguera y equipo de protección</t>
  </si>
  <si>
    <t>Guadaña A Gasolina B45 Eje Giratorio De 41 Cc 17 Hp 2 Tiempos</t>
  </si>
  <si>
    <t>Guadaña a Gasolina B45 Eje Giratorio Motor De 2 Tiempos. - Peso En Seco Sin Accesorios Aproximado 8,6 Kg. Cilindraje: Mínimo 41,5 C.C. - Capacidad Combustible: Mínima 750 Ml. - Incluye: Una Cuchilla, Frasco Mezclador, Tubo De Grasa, Arnés Profesional, Herramientas De Armado, Manual De Instrucciones. – Entregar la ruta de atención para tramites de garantía.</t>
  </si>
  <si>
    <t>Manguera PEHD ½” *100mt</t>
  </si>
  <si>
    <t>Largo Mínimo 100 Metros - Diámetro 1/2" - Calibre 60 -Presión De Trabajo Mínimo 60 Psi – Presentación Rollo.</t>
  </si>
  <si>
    <t>Manguera PEHD 2" Rollo 100mts</t>
  </si>
  <si>
    <t>Largo Mínimo 100 Metros - Diámetro 2" - Calibre 60 -Presión De Trabajo Mínimo 60 Psi - Presentación Rollo.</t>
  </si>
  <si>
    <t>Palin hoyador</t>
  </si>
  <si>
    <t>Ancho Mínimo De 19 Cm - Alto Aproximado De 160 Cm - Espesor De 0.20 Cm - Material Del Mango De Madera</t>
  </si>
  <si>
    <t>Picapasto motor a gasolina 6.5 hp a 3.600 RPM.</t>
  </si>
  <si>
    <t>Picapasto motor a gasolina 6.5 hp a 3.600 RPM. (motor a gasolina de 6.5 HP que alcanza una velocidad de 3600 RPM. peso de 32kg a 40 kg ,  equipado con dos cuchillas de corte y una contracuchilla.</t>
  </si>
  <si>
    <t>Podador y tijera ramas altas 14"</t>
  </si>
  <si>
    <t>Hoja de acero, Mango de Aluminio Telescópico Extensible Mínimo A 2.4 M - Forma De La Hoja: Curva - Número De Dientes Por Pulgada – Peso Aproximado De 1.08 Kg.</t>
  </si>
  <si>
    <t>Tanque de almacenamiento 1.000 L plástico</t>
  </si>
  <si>
    <t>Tanque en Polietileno con Filtro UV Capacidad De 1000 Litros Alto Con Tapa, Diámetro Mínimo Con Tapa Ancho 118cm Alto Mínimo Con Tapa 140cm Con Accesorios Para El Acople Instalación.</t>
  </si>
  <si>
    <t xml:space="preserve">Bandejas de germinación para el Ají </t>
  </si>
  <si>
    <t>Bandeja de 30 a 50 cm de ancha x 200 a 250 celdas – Color negro - Grosor de 1.00 mm a 1.5 mm – Con orificios de drenaje aproximado de 6mm.</t>
  </si>
  <si>
    <t>Boton de oro  O Leucaena</t>
  </si>
  <si>
    <t>Plántulas de Boton de oro: con dimensiones, entre 20 cms a 40 cms. Rectas, sin daños fisicos. 
Esqueje de Boton de Oro  con dimensiones de 30 cms a 1 metro rectas, sin daños físicos
Plántulas de Leucaena: con dimensiones, entre 10 cms a 30 cms. Rectas, sin daños físicos.</t>
  </si>
  <si>
    <t>Semilla de Pasto (Brachiaria Decumbens). Porcentaje de germinación entre el 70% al  85%. Periodo de lactencia 1 año. Registro ICA. Presentación  de 1 kg.
Semilla de Pasto (Brachiaria Brizantha). Porcentaje de germinación entre el 70% al  85%. Periodo de lactencia 1 año. Registro ICA. Presentación  de 1 kg.</t>
  </si>
  <si>
    <t>Correctivo (cal dolomita)</t>
  </si>
  <si>
    <t>Composición Química: Cao 33 – 36 %, Magnesio (Mgo) de 15 a 18 %, Humedad: ≤ 1 %– Presentación bulto x 50 Kg. con registro ICA</t>
  </si>
  <si>
    <t>Fertilizante compuesto (brachiaria)</t>
  </si>
  <si>
    <t>Composición quimica: Nitrógeno Total (%N) Mínimo 28.0% - Fósforo Asimilable (%P2O5) mínimo 4.0% - Preferiblemente con adicion de Azufre minimo 5%. Registro ICA</t>
  </si>
  <si>
    <t>Fertilizante compuesto (palma)</t>
  </si>
  <si>
    <t>Composición quimica: Nitrógeno Total (%N) Mínimo 12.0 - Fósforo Asimilable (%P2O5) mínimo 5.0% - Potasio Soluble (%K2O) de 27.0% - Óxido de Magnesio ( %MgO) 5.0% a 8.0% - Boro  (%B) mínimo 0.5 - Humedad (%H2O) 2.0 máx. Registro ICA</t>
  </si>
  <si>
    <t>fertilizante compuesto elementos menores</t>
  </si>
  <si>
    <t>Formulación: Nitrogeno 8% -Fosforo 5%-Calcio 18%-Magnesio 6%-Azufre 1.6%- Boro 1%-Cobre 0.14%-Molibdeno 0.005%-Zinc 2.5%. Fecha de caducidad: 12 meses minímo. Con registro ICA. Presentacion bulto x 50 kgs. Registro ICA</t>
  </si>
  <si>
    <t>Fungicida mineral de acción preventiva y curativa</t>
  </si>
  <si>
    <t>Fungicida mineral líquido de acción preventiva y curativa, El producto deberá contener como ingrediente activo alguno de los siguientes minerales: oxicloruro de cobre, hidróxido de cobre, sulfato de cobre pentahidratado o azufre elemental, en concentraciones comprendidas entre 20% y 40% de ingrediente activo, según su formulación. La densidad del producto deberá encontrarse entre 1.20 y 1.35 g/mL, con un pH en solución acuosa entre 6.0 y 8.0, y una humedad máxima del 2%. El producto deberá contar con registro ICA vigente</t>
  </si>
  <si>
    <t>Fungicida mineral de acción preventiva y curativa kg café</t>
  </si>
  <si>
    <t> Fungicida a base de sulfato de Cobre Pentahidratado 20% o más - Sulfato de Calcio Dihidratado 18% o más – PH 6,5% a 8%</t>
  </si>
  <si>
    <t>Fungicida para control fitosanitario</t>
  </si>
  <si>
    <t>Ingrediente activo: Oxicloruro de cobre; con contenido de cobre metalico entre el 58 y el 60%) Equivalente a 505.7 g de i.a./L a 20°C. Tipo de formulación concentrado soluble Presentación: Bolsa X 1 Kg. Registro ICA</t>
  </si>
  <si>
    <t>Fungicida y bactericida foliar</t>
  </si>
  <si>
    <t>Densidad: 1.00-1.04 g/mL pH: 4.0-5.0 Contenido de kasugamicina clorhidrato: de  17.0 al 23.0 g/L Tipo de formulación concentrado soluble. Registro ICA</t>
  </si>
  <si>
    <t>Kit Básico Para Los Semilleros De Ají</t>
  </si>
  <si>
    <t>1) Fertilizante a base de Silicio y Fosfito, acompañado de los elementos Menores, Presentación: Litro.
2) Fungicida Biológico a Base De Trichoderma Asperellum, Trichoderma Atroviridae, Trichoderma Harzianum, Conidias, Paecilomyces Lilacinus - Presentación Bolsa Por 500 Gramos Polvo Mojable.</t>
  </si>
  <si>
    <t>Insecticida biológico</t>
  </si>
  <si>
    <t>Ingrediente Activo Beauveria Bassiana Cepa Gha O Similar 
Concentración: 1 X 10⁹ Conidias Viables Por Gramo
Formulación: Polvo Mojable (Wp) - PH Del Producto: 6.5 – 7.5 - Color: Blanco A Beige Claro - Humedad: &lt; 8% - Presentación: Bolsa De 1 Kg.</t>
  </si>
  <si>
    <t>Materia orgánica compostada</t>
  </si>
  <si>
    <t>Composición Materia Orgánica aproximada de 40 - 50% - Nitrógeno Total (N): 1.5 – 3.0% - Fósforo (P₂O₅): 1 - 4% - Potasio (K₂O): 1.5 – 4.0% - Calcio (Ca): 5.0 – 20.0% - Magnesio (Mg): 0.5 – 2.5- Silicio (Si): 2.0 – 15.0% - Humedad: 10%  -20%  Ph: 6.5 – 8.5 -Conductividad Eléctrica: 1.0 – 38 Ds/M. Registro ICA</t>
  </si>
  <si>
    <t>Melaza</t>
  </si>
  <si>
    <t>líquido viscoso, color café oscuro, olor característico, Brix de 79-85, pH de 4-6, densidad de 1.2-1.6 kg/L y humedad de 25-27%. Registro ICA</t>
  </si>
  <si>
    <t>Micorrizas</t>
  </si>
  <si>
    <t>Ingrediente Activo: Micorrizas (Glomus, Scutellospora, Acaulospora, Entrophospora), 50 - 300 esporas/g. pH: 5-7. Humedad: ≤ 20%. Pureza: &gt; 95%. Vida útil: 24 meses. Presentación: 50 kg.</t>
  </si>
  <si>
    <t>Sal mineralizada al 8%</t>
  </si>
  <si>
    <t>Sal mineralizada al 8%, formulada para bovinos en sistemas de cría, levante y ceba. Contiene Cloruro de sodio entre 37% y 40% (mínimo), Fósforo mínimo 8,00%, Calcio entre 10% y 12% (mínimo), Azufre entre 3% y 7% (mínimo), Zinc entre 0,5% y 0,9% (mínimo), Magnesio entre 0,3% y 0,6% (mínimo), Cobre entre 0,12% y 0,30% (mínimo), Yodo entre 0,01% y 0,20% (mínimo), Cobalto entre 0,004% y 0,005% (mínimo), Flúor máximo 0,08% y Humedad máxima 5,0%. Registro ICA</t>
  </si>
  <si>
    <t>Semilla certificada de frijol</t>
  </si>
  <si>
    <t>Variedad Caupí Mejorado O Criollo - Tamaño de Grano Mediano a grande Preferible semilla tratada con fungicidas (Especificar en Etiqueta lo requerido anteriormente), Lote, Fecha De Empaque y Proveedor - Procedencia de Vivero Certificado Por el ICA.</t>
  </si>
  <si>
    <t>Semilla de maiz</t>
  </si>
  <si>
    <t xml:space="preserve">Semilla de maíz amarillo, base genética tipo variedad para uso de grano, con Certificado ICA.
Proponer variedades con adaptación productiva desde 0 a 1600 metros sobre el nivel del mar, preferiblemente tratado con fungicida o insecticida.                             </t>
  </si>
  <si>
    <t>Semillas de ají topito</t>
  </si>
  <si>
    <t>Semilla de ají variedad Topito, porcentaje de germinación o cuajamiento entre el 60 y 85%. Presentación sobres de 100 gr (o hasta completar los 100 gr) - preferiblemente tratada con fungicidas – con Certificado ICA.</t>
  </si>
  <si>
    <t>Sustrato para semilleros del Ají</t>
  </si>
  <si>
    <t>Sustrato (turba), para germinador de semillas, Humedad entre 50-60% pH mínimo 5,1. libre de patógenos y agentes contaminantes, puede ser a base de fibra de coco u otro material que permita mejorar la aireación y retención de humedad, biodegradable - Presentación en bulto de 70 a 100 litros.</t>
  </si>
  <si>
    <t>Insecticida biológico aguacate</t>
  </si>
  <si>
    <t>Ingrediente Activo Beauveria Bassiana Cepa Gha O Similar 
Concentración:1 × 10⁸  a 1 × 10¹⁰ conidias viables por gramo
Formulación: Polvo Mojable  - PH Del Producto: 6.5 – 7.5 - Color: Blanco A Beige Claro - Humedad: &lt; 8% - Presentación: Bolsa de 1 Kg.</t>
  </si>
  <si>
    <t>Estácas de Yuca</t>
  </si>
  <si>
    <t>Estacas de Yuca variedad Armenia o Tempranita, desinfectadas de 15 a 25 cm de longitud, Yemas mínimo por estaca de 8 a 14. Procedencia de Vivero Certificado por el ICA</t>
  </si>
  <si>
    <t>Plantulas de Limón Tahití</t>
  </si>
  <si>
    <t xml:space="preserve"> Plántula de Limón Tahiti ,en patronaje pregerminado de la variedad Volkameriano, en bolsa de tamaño de 7”*16” calibre 3, proporción del sustrato con tierra y arenilla de río lavada, injerto por método parche igual o superior a 6 pares de hojas de color verde jechas, material con altura aproximada de 60 cm,procedentes de vivero con registro ICA.</t>
  </si>
  <si>
    <t>Plántulas forestales</t>
  </si>
  <si>
    <t>Se requieren plántulas especies maderables tales como: Perillo (Erythrina Fusca), Pardillo (Cerdueslis Cannabina), Cascarillo (Sideroxylon Obtusifolium), Amarillón (Terminalia Amazonia), Pegachento (Schizolobium Parahyba), Buchesapo (Pseudobombax Munguba) y Abarco (Cecropia Peltata), con las siguientes características: Presentación: Bolsa de polietileno negro calibre 4, con dimensiones de 3”x 6”. Sustrato: Orgánico, garantizando un desarrollo radicular completo. Características Físicas: Altura entre 50 y 60 cm. Tallo vigoroso, libre de plagas, sin malformaciones ni daños mecánicos. Sistema radicular sano, sin enrollamientos ni podredumbre. Hojas bien conformadas y con coloración propia de la especie.Procedencia: Vivero certificado por el ICA.</t>
  </si>
  <si>
    <t>Semilla complementario (colinos plátano)</t>
  </si>
  <si>
    <t>Variedad Hartón - Tipo de semilla colino tipo aguja - Altura de 20-30 cm - peso entre 0,7 y 2 kg – Libre de plagas y enfermedades - Sin tejido necrótico - Característica de vigor y registro ICA vigente. Todo el material se entregará desinfectado según los protocolos del ICA, en lo relacionado con la prevención de enfermedades y plagas limitantes en el cultivo del plátano, especialmente como lo es el MOKO. Porcentaje de reposición del 5%.</t>
  </si>
  <si>
    <t>Acelerante de crecimiento especializado para peces</t>
  </si>
  <si>
    <t xml:space="preserve">Aditivo nutricional basado en aminoácidos con registro ICA para piscicultura. Útil para disminuir el costo de la alimentación. Presentación de 1 Kg. </t>
  </si>
  <si>
    <t>Aireador Mini Splash</t>
  </si>
  <si>
    <t>Potencia 85W a 95W, Voltaje 110 V, Fases: 1, Etapa: 1, Altura de fuente: de 1  a 1.5 metros, Diametro de asperción: de 2.5 a 3.5 metros, Caudal Max: de 17.000 a 22.000 L/H, Longitud Cable: 10 a 15 metros, Incluyen 2 anclajes y 2 cuerdas de Nylon.</t>
  </si>
  <si>
    <t>Alevinos Tilapia</t>
  </si>
  <si>
    <t>Alevinos de Tilapia Roja (Oreochromis sp) con gramaje de 2 a 3 gramos, Edad: 30 a 40 días, tamaños entre 1” y 2”.
De granjas piscícolas debidamente autorizadas por la AUNAP y con registro sanitario autorizadas por ICA para la producción de alevinos
*Para este ítem deben presentar documentación requerida
Bolsa transparente de polietileno calibre 4 a 5, doble fondo para evitar fugas, de 250 a 350 alevinos por bolsa más 8% por mortalidad.</t>
  </si>
  <si>
    <t>Alevinos Cachama</t>
  </si>
  <si>
    <t>Alevinos de Cachama Blanca (Piaractus Brachypomus) con gramaje de 2 a 3 gramos, Edad: 30 a 40 días, tamaños entre 1” y 2”.
De granjas piscícolas debidamente autorizadas por la AUNAP y con registro sanitario autorizadas por ICA para la producción de alevinos
*Para este ítem deben presentar documentación requerida
Bolsa transparente de polietileno calibre 4 a 5, doble fondo para evitar fugas, de 250 a 350 alevinos por bolsa mas 8% por mortalidad.</t>
  </si>
  <si>
    <t>Alimento 24% P.C. Pellet</t>
  </si>
  <si>
    <t>Bulto de alimento completo para Cachama y Tilapia de aguas cálidas en fase de engorde - Presentación  bulto de 40 kg  -  Proteína 24% a 25% - Grasa  2% al 4% - Ceniza de 10% a 13% - Humedad 11% a 14.0% - Fibra 4.0% a 7.0% - Pellets extruidos de 4.0 a 6.0 mm.</t>
  </si>
  <si>
    <t>Alimento 30% P.C. Pellet</t>
  </si>
  <si>
    <t>Alimento 34% P.C. Pellet</t>
  </si>
  <si>
    <t xml:space="preserve">Bulto de alimento completo para Cachama y Tilapia de aguas cálidas en fase de pre-engorde - Presentación  bulto de 40 kg  -   Proteína 30% A 32% - Grasa de 4% al 6% - Ceniza de 10% a 13% - Humedad 11% a 14.0% - Fibra 4.0% a 6.0% - Pellets extruidos de 3.5 a 5 mm. </t>
  </si>
  <si>
    <t>Alimento 38% P.C. Pellet</t>
  </si>
  <si>
    <t xml:space="preserve">Bulto de alimento completo para Cachama y Tilapia de aguas cálidas en fase de Levante - Presentación  bulto de 40 kg  -   Proteína 34% - Grasa de 4% al 6% -Ceniza de 11% a 14% - Humedad 11% a 14.0% - Fibra de 4.0% a 6.0% - Pellets extruidos de 2 a 4 mm. </t>
  </si>
  <si>
    <t>Alimento 45% P.C. Pellet</t>
  </si>
  <si>
    <t xml:space="preserve">Bulto de alimento completo para Cachama y Tilapia de aguas cálidas en fase iniciación - Presentación  bulto de 40 kg  -  Proteína 45%, Grasa 4.0% al 6.0%, Ceniza de 10% a 14% - Humedad 11% a 14.0% - Fibra 5.0% a 7.0% - Presentación en harina. </t>
  </si>
  <si>
    <t>Chinchorro pesca 25m largo x 4 de alto. Ojo 2"</t>
  </si>
  <si>
    <t>Kit de medición de oxígeno</t>
  </si>
  <si>
    <t>Kit para medir los niveles de oxígeno disuelto (OD) en acuarios, estanques y tanques, rangos 0.5 ppm, 2, 4, 6 y 8 ppm. Incluye: 60 test x caja 1 tubo de ensayo plástico. 2 botellas con reactivos (aproximadamente 15 ml cada una).</t>
  </si>
  <si>
    <t>Malla antipájaro 1,8m alto x 50m largo</t>
  </si>
  <si>
    <t>Dimensiones: 180cm altura X 50mtrs longitud, Material: resinas sintéticas, Color: Negro, Dimensiones Orificios: 25-30 mm</t>
  </si>
  <si>
    <t>Medidor de calidad de aguas especializado para acuicultura</t>
  </si>
  <si>
    <t>Equipo para el análisis de parámetros de agua para piscicultura, El equipo incluye - Caja para almacenamiento de los reactivos - 1 test solución de PH de 37 ml - 1 test solución de pH alto rango de 37 ml - 2 test solución de amoníaco de 37 ml - 1 test solución de nitrito de 37 ml - 2 test solución de nitrato de 37 ml - Color de tarjeta laminada para resultado - 4 tubos de ensayo de 5 ml - Manual de instrucciones completo, paso a paso, incluyendo información sobre cómo corregir el agua</t>
  </si>
  <si>
    <t>Multivitaminico especializado para peces</t>
  </si>
  <si>
    <t>Suplemento alimenticio a base de vitaminas para ser suministrados a peces de agua cálida (Tilapia, cachama, bocachico) en etapas de alevinaje, levante y engorde.
- Inmunomodulador- Antiestrés - Promotor de crecimiento.
Composición - Vitaminas A - 2.500.000 UI - Vitamina d3 – 3.250.000 UI - Vitamina C 35 Gramos - Vitamina E 18 Gramos - Vitamina B6 2.05 Gramos - Vitamina B2 – 2 Gramos -Presentación por kg</t>
  </si>
  <si>
    <t>Preventivo de enfermedades especializado para peces</t>
  </si>
  <si>
    <t xml:space="preserve">Aditivo nutricional basado en extractos vegetales con registro ICA para piscicultura. Efecto antibacteriano, antiparasitario y antifúngico. Útil para la prevención de enfermedades y mejora en la sobrevivencia. Presentación de 1 Kg. </t>
  </si>
  <si>
    <t>Red de manejo (nasa)</t>
  </si>
  <si>
    <t>Nasa/Malla de pesca grande portátil capacidad para atrapar peces grandes medidas diámetro: 53 cm, largo: 109.5 cm, profundidad - Malla 47 cm.</t>
  </si>
  <si>
    <t>Sal marina</t>
  </si>
  <si>
    <t>Sal marina fina de uso agropecuario deberá estar compuesta principalmente por cloruro de sodio (NaCl), con una pureza mínima del 90% y máxima del 99%. El contenido de humedad no deberá exceder el 5%, y el tamaño de partícula deberá corresponder a una granulometría fina, entre 0,60 mm y 2,36 mm . Se aceptarán variaciones naturales en color (de blanco a ligeramente grisáceo).</t>
  </si>
  <si>
    <t>Tubo PVC sanitario 4" tipo pesada x 6metros</t>
  </si>
  <si>
    <t xml:space="preserve">Tubo PVC  4" tipo pesad0 - 6 Metros de largo </t>
  </si>
  <si>
    <t>Unidad</t>
  </si>
  <si>
    <t>Rollo</t>
  </si>
  <si>
    <t>Bulto 50 Kg</t>
  </si>
  <si>
    <t>Litro</t>
  </si>
  <si>
    <t>Kg</t>
  </si>
  <si>
    <t>Kit</t>
  </si>
  <si>
    <t>Bulto 40 Kg</t>
  </si>
  <si>
    <t>Kilogramo</t>
  </si>
  <si>
    <t xml:space="preserve">Sobre 100 gr
o equivalente
</t>
  </si>
  <si>
    <t>Bulto de 70 a 100 litros.</t>
  </si>
  <si>
    <t>kit</t>
  </si>
  <si>
    <t>Bulto 40 - 50kg</t>
  </si>
  <si>
    <t>Bomba de Espalda Royal Condor Clásica Co-004 Lanza En Acero Inoxidable De Alta Resistencia Y Más Liviana Kit Émbolo Compacto En Una Sola Pieza, Abrazadera En Acero Inoxidable, Palanca Para Accionar A Los Dos Lados, Capacidad Del Tanque: 20 Litros, Cámara De 1 Litro, Chasis Fabricado En Plástico 100%, De Alta Resistente Con Agarradera, Bomba Tipo Pistón En Latón Con Sistema De Válvulas Completas, Presión Mínima: 40 Psi +/- 10%, Peso Mínimo: 5.7 Kg, Dimensiones Mínimas: 54 X 23 X 43 Cm, Incluye: Vaso Dosificador 250 Cc Y Acerté Lubricante 30cc Entregar Con Prueba De Funcionamiento.</t>
  </si>
  <si>
    <t>Motor a Gasolina de 4 Tiempos, Potencia: Mínimo 6.5 Hp, Tanque De Combustible: Capacidad Mínima De 3.6 Litros, Caudal: Mínimo 20 - 30 Litros Por Minuto Y Sus Respectivos Accesorios Para Su Uso (Lanza Fumigadora, Boquillas, Manguera De Succión, 1 Rollos De Manguera Longitud Mínimo De 100 Metros) Kit De Protección (Overol Impermeable - Talla Universal, Gafas Panorámicas De Policarbonato, Mascarilla Respirador Filtro Doble.)</t>
  </si>
  <si>
    <t>Bulto de alimento completo para Cachama y Tilapia de aguas cálidas en fase de pre-levante - Presentación  bulto de 40 kg  - Proteína  38% - Grasa  4% al 6%, Ceniza de 10% a 14% - Humedad 11% a 14.0% - Fibra 4.0% a 6% - Pellets extruidos de 2.5 a 3.5 mm.</t>
  </si>
  <si>
    <t xml:space="preserve">Brachiaria decumbens o Brizantha </t>
  </si>
  <si>
    <t>Material del chinchorro: Nylon tipo cáñamo/ terlenca, sin nudo de alta tenacidad. - Dimensiones: 25 metros de largo x 3 metros de alto. Referencia 210/36 de 2". - Tipo de red: Trasmallo o red de enmalle de una capa, Color de la malla: Negra. Tamaño del ojo de la malla: 2 pulgadas (3,81 cm) de lado. - Componentes y calamento: Línea de flotación (relinga de boyas) Boyas: Plásticas de color azul. Separación entre boyas: Cada 45 centímetros. Línea de lastre (relinga de plomos) Plomada: Redonda de 1,5 pulgadas (3,81 cm) de diámetro. Separación entre plomos: Cada 13 centímetros. Cabos y bordes: Material de cabos: Posiblemente nylon o terlenca, resistente a la salinidad y los rayos UV. Bordes superior e inferior: Reforzados para una mayor durabilidad.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</si>
</sst>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19" x14ac:knownFonts="1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8"/>
      <color rgb="FF000000"/>
      <name val="Arial Narrow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10"/>
      <color rgb="FFFF0000"/>
      <name val="Times New Roman"/>
      <family val="1"/>
    </font>
    <font>
      <b/>
      <sz val="10"/>
      <color rgb="FF000000"/>
      <name val="Arial Narrow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2"/>
      <color rgb="FF000000"/>
      <name val="Arial Narrow"/>
      <family val="2"/>
    </font>
    <font>
      <sz val="12"/>
      <color rgb="FF000000"/>
      <name val="Times New Roman"/>
      <family val="1"/>
    </font>
    <font>
      <b/>
      <sz val="14"/>
      <color rgb="FF000000"/>
      <name val="Arial Narrow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2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42" fontId="3" fillId="4" borderId="5" xfId="1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9" fontId="3" fillId="0" borderId="5" xfId="0" applyNumberFormat="1" applyFont="1" applyBorder="1" applyAlignment="1">
      <alignment vertical="center"/>
    </xf>
    <xf numFmtId="0" fontId="9" fillId="0" borderId="0" xfId="0" applyFont="1"/>
    <xf numFmtId="164" fontId="3" fillId="5" borderId="5" xfId="2" applyNumberFormat="1" applyFont="1" applyFill="1" applyBorder="1" applyAlignment="1">
      <alignment vertical="center"/>
    </xf>
    <xf numFmtId="164" fontId="3" fillId="0" borderId="5" xfId="2" applyNumberFormat="1" applyFont="1" applyBorder="1" applyAlignment="1">
      <alignment vertical="center"/>
    </xf>
    <xf numFmtId="42" fontId="12" fillId="4" borderId="5" xfId="1" applyFont="1" applyFill="1" applyBorder="1" applyAlignment="1">
      <alignment vertical="center"/>
    </xf>
    <xf numFmtId="0" fontId="10" fillId="0" borderId="8" xfId="0" applyFont="1" applyBorder="1" applyAlignment="1">
      <alignment horizontal="center" vertical="center" wrapText="1"/>
    </xf>
    <xf numFmtId="9" fontId="10" fillId="0" borderId="8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vertical="center"/>
    </xf>
    <xf numFmtId="0" fontId="13" fillId="3" borderId="6" xfId="0" applyFont="1" applyFill="1" applyBorder="1" applyAlignment="1">
      <alignment horizontal="center" vertical="center" wrapText="1"/>
    </xf>
    <xf numFmtId="0" fontId="14" fillId="0" borderId="0" xfId="0" applyFont="1"/>
    <xf numFmtId="0" fontId="13" fillId="3" borderId="5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9" fontId="10" fillId="0" borderId="12" xfId="0" applyNumberFormat="1" applyFont="1" applyBorder="1" applyAlignment="1">
      <alignment horizontal="center" vertical="center" wrapText="1"/>
    </xf>
    <xf numFmtId="0" fontId="11" fillId="0" borderId="12" xfId="0" applyFont="1" applyBorder="1" applyAlignment="1">
      <alignment vertical="center"/>
    </xf>
    <xf numFmtId="0" fontId="13" fillId="3" borderId="11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vertical="center" wrapText="1"/>
    </xf>
    <xf numFmtId="0" fontId="17" fillId="0" borderId="8" xfId="0" applyFont="1" applyBorder="1" applyAlignment="1">
      <alignment horizontal="justify" vertical="center" wrapText="1"/>
    </xf>
    <xf numFmtId="0" fontId="16" fillId="0" borderId="8" xfId="0" applyFont="1" applyBorder="1" applyAlignment="1">
      <alignment horizontal="center" vertical="center"/>
    </xf>
    <xf numFmtId="0" fontId="17" fillId="0" borderId="8" xfId="0" applyFont="1" applyBorder="1" applyAlignment="1">
      <alignment vertical="center" wrapText="1"/>
    </xf>
    <xf numFmtId="0" fontId="17" fillId="0" borderId="8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justify" vertical="center" wrapText="1"/>
    </xf>
    <xf numFmtId="0" fontId="17" fillId="0" borderId="8" xfId="0" applyFont="1" applyBorder="1" applyAlignment="1">
      <alignment horizontal="left" vertical="center" wrapText="1" indent="1"/>
    </xf>
    <xf numFmtId="0" fontId="17" fillId="0" borderId="8" xfId="0" applyFont="1" applyBorder="1" applyAlignment="1">
      <alignment horizontal="center" vertical="center" wrapText="1"/>
    </xf>
    <xf numFmtId="0" fontId="17" fillId="0" borderId="8" xfId="0" applyFont="1" applyBorder="1" applyAlignment="1">
      <alignment vertical="top" wrapText="1"/>
    </xf>
    <xf numFmtId="0" fontId="17" fillId="0" borderId="8" xfId="0" applyFont="1" applyBorder="1" applyAlignment="1">
      <alignment horizontal="left" vertical="top" wrapText="1"/>
    </xf>
    <xf numFmtId="0" fontId="18" fillId="0" borderId="8" xfId="0" applyFont="1" applyBorder="1" applyAlignment="1">
      <alignment vertical="center" wrapText="1"/>
    </xf>
    <xf numFmtId="0" fontId="17" fillId="0" borderId="8" xfId="0" applyFont="1" applyBorder="1" applyAlignment="1">
      <alignment horizontal="center" vertical="center"/>
    </xf>
    <xf numFmtId="0" fontId="17" fillId="0" borderId="8" xfId="0" applyFont="1" applyBorder="1" applyAlignment="1">
      <alignment vertical="center"/>
    </xf>
    <xf numFmtId="0" fontId="13" fillId="3" borderId="3" xfId="0" applyFont="1" applyFill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3" fillId="4" borderId="1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vertical="center" wrapText="1"/>
    </xf>
    <xf numFmtId="0" fontId="11" fillId="4" borderId="10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horizontal="left" vertical="center" wrapText="1"/>
    </xf>
  </cellXfs>
  <cellStyles count="3">
    <cellStyle name="Moneda" xfId="2" builtinId="4"/>
    <cellStyle name="Moneda [0]" xfId="1" builtinId="7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E9FCA-A47F-4086-95F8-024A1B804CD7}">
  <dimension ref="A1:L13"/>
  <sheetViews>
    <sheetView zoomScaleNormal="100" workbookViewId="0">
      <selection activeCell="F5" sqref="F5"/>
    </sheetView>
  </sheetViews>
  <sheetFormatPr baseColWidth="10" defaultColWidth="12" defaultRowHeight="12.75" x14ac:dyDescent="0.2"/>
  <cols>
    <col min="2" max="2" width="44.33203125" customWidth="1"/>
    <col min="3" max="3" width="24.33203125" customWidth="1"/>
    <col min="9" max="12" width="20.33203125" customWidth="1"/>
  </cols>
  <sheetData>
    <row r="1" spans="1:12" ht="15" customHeight="1" thickBot="1" x14ac:dyDescent="0.25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1"/>
    </row>
    <row r="2" spans="1:12" x14ac:dyDescent="0.2">
      <c r="A2" s="52" t="s">
        <v>1</v>
      </c>
      <c r="B2" s="52" t="s">
        <v>2</v>
      </c>
      <c r="C2" s="52" t="s">
        <v>3</v>
      </c>
      <c r="D2" s="52" t="s">
        <v>4</v>
      </c>
      <c r="E2" s="52" t="s">
        <v>5</v>
      </c>
      <c r="F2" s="52" t="s">
        <v>6</v>
      </c>
      <c r="G2" s="52" t="s">
        <v>7</v>
      </c>
      <c r="H2" s="52" t="s">
        <v>8</v>
      </c>
      <c r="I2" s="52" t="s">
        <v>9</v>
      </c>
      <c r="J2" s="1" t="s">
        <v>10</v>
      </c>
      <c r="K2" s="1" t="s">
        <v>11</v>
      </c>
      <c r="L2" s="1" t="s">
        <v>12</v>
      </c>
    </row>
    <row r="3" spans="1:12" ht="13.5" thickBot="1" x14ac:dyDescent="0.25">
      <c r="A3" s="53"/>
      <c r="B3" s="53"/>
      <c r="C3" s="53"/>
      <c r="D3" s="53"/>
      <c r="E3" s="53"/>
      <c r="F3" s="53"/>
      <c r="G3" s="53"/>
      <c r="H3" s="53"/>
      <c r="I3" s="53"/>
      <c r="J3" s="2" t="s">
        <v>13</v>
      </c>
      <c r="K3" s="2" t="s">
        <v>14</v>
      </c>
      <c r="L3" s="2" t="s">
        <v>15</v>
      </c>
    </row>
    <row r="4" spans="1:12" ht="77.25" thickBot="1" x14ac:dyDescent="0.25">
      <c r="A4" s="9" t="s">
        <v>16</v>
      </c>
      <c r="B4" s="2" t="s">
        <v>17</v>
      </c>
      <c r="C4" s="8" t="s">
        <v>18</v>
      </c>
      <c r="D4" s="2" t="s">
        <v>19</v>
      </c>
      <c r="E4" s="2" t="s">
        <v>20</v>
      </c>
      <c r="F4" s="2" t="s">
        <v>21</v>
      </c>
      <c r="G4" s="2" t="s">
        <v>22</v>
      </c>
      <c r="H4" s="2" t="s">
        <v>23</v>
      </c>
      <c r="I4" s="8" t="s">
        <v>24</v>
      </c>
      <c r="J4" s="2" t="s">
        <v>25</v>
      </c>
      <c r="K4" s="2" t="s">
        <v>26</v>
      </c>
      <c r="L4" s="2" t="s">
        <v>27</v>
      </c>
    </row>
    <row r="5" spans="1:12" ht="240.75" thickBot="1" x14ac:dyDescent="0.25">
      <c r="A5" s="3">
        <v>1</v>
      </c>
      <c r="B5" s="10" t="s">
        <v>28</v>
      </c>
      <c r="C5" s="10" t="s">
        <v>29</v>
      </c>
      <c r="D5" s="10" t="s">
        <v>30</v>
      </c>
      <c r="E5" s="10" t="s">
        <v>31</v>
      </c>
      <c r="F5" s="10" t="s">
        <v>32</v>
      </c>
      <c r="G5" s="5"/>
      <c r="H5" s="6"/>
      <c r="I5" s="13"/>
      <c r="J5" s="14"/>
      <c r="K5" s="14">
        <f>+J5*H5</f>
        <v>0</v>
      </c>
      <c r="L5" s="14">
        <f>+J5+K5</f>
        <v>0</v>
      </c>
    </row>
    <row r="6" spans="1:12" ht="15.75" thickBot="1" x14ac:dyDescent="0.25">
      <c r="A6" s="3">
        <v>2</v>
      </c>
      <c r="B6" s="4"/>
      <c r="C6" s="4"/>
      <c r="D6" s="4"/>
      <c r="E6" s="4"/>
      <c r="F6" s="4"/>
      <c r="G6" s="5"/>
      <c r="H6" s="11"/>
      <c r="I6" s="13"/>
      <c r="J6" s="14">
        <f t="shared" ref="J6:J9" si="0">+G6*I6</f>
        <v>0</v>
      </c>
      <c r="K6" s="14">
        <f t="shared" ref="K6:K9" si="1">+J6*H6</f>
        <v>0</v>
      </c>
      <c r="L6" s="14">
        <f t="shared" ref="L6:L9" si="2">+J6+K6</f>
        <v>0</v>
      </c>
    </row>
    <row r="7" spans="1:12" ht="15.75" thickBot="1" x14ac:dyDescent="0.25">
      <c r="A7" s="3">
        <v>3</v>
      </c>
      <c r="B7" s="4"/>
      <c r="C7" s="4"/>
      <c r="D7" s="4"/>
      <c r="E7" s="4"/>
      <c r="F7" s="4"/>
      <c r="G7" s="5"/>
      <c r="H7" s="11"/>
      <c r="I7" s="13"/>
      <c r="J7" s="14">
        <f t="shared" si="0"/>
        <v>0</v>
      </c>
      <c r="K7" s="14">
        <f t="shared" si="1"/>
        <v>0</v>
      </c>
      <c r="L7" s="14">
        <f t="shared" si="2"/>
        <v>0</v>
      </c>
    </row>
    <row r="8" spans="1:12" ht="15.75" thickBot="1" x14ac:dyDescent="0.25">
      <c r="A8" s="3">
        <v>4</v>
      </c>
      <c r="B8" s="4"/>
      <c r="C8" s="4"/>
      <c r="D8" s="4"/>
      <c r="E8" s="4"/>
      <c r="F8" s="4"/>
      <c r="G8" s="5"/>
      <c r="H8" s="6"/>
      <c r="I8" s="13"/>
      <c r="J8" s="14">
        <f t="shared" si="0"/>
        <v>0</v>
      </c>
      <c r="K8" s="14">
        <f t="shared" si="1"/>
        <v>0</v>
      </c>
      <c r="L8" s="14">
        <f t="shared" si="2"/>
        <v>0</v>
      </c>
    </row>
    <row r="9" spans="1:12" ht="15.75" thickBot="1" x14ac:dyDescent="0.25">
      <c r="A9" s="3">
        <v>5</v>
      </c>
      <c r="B9" s="4"/>
      <c r="C9" s="4"/>
      <c r="D9" s="4"/>
      <c r="E9" s="4"/>
      <c r="F9" s="4"/>
      <c r="G9" s="4"/>
      <c r="H9" s="6"/>
      <c r="I9" s="13"/>
      <c r="J9" s="14">
        <f t="shared" si="0"/>
        <v>0</v>
      </c>
      <c r="K9" s="14">
        <f t="shared" si="1"/>
        <v>0</v>
      </c>
      <c r="L9" s="14">
        <f t="shared" si="2"/>
        <v>0</v>
      </c>
    </row>
    <row r="10" spans="1:12" ht="15.75" thickBot="1" x14ac:dyDescent="0.25">
      <c r="A10" s="46" t="s">
        <v>33</v>
      </c>
      <c r="B10" s="47"/>
      <c r="C10" s="47"/>
      <c r="D10" s="47"/>
      <c r="E10" s="47"/>
      <c r="F10" s="47"/>
      <c r="G10" s="47"/>
      <c r="H10" s="47"/>
      <c r="I10" s="48"/>
      <c r="J10" s="7">
        <f>+SUM(J5:J9)</f>
        <v>0</v>
      </c>
      <c r="K10" s="7">
        <f>+SUM(K5:K9)</f>
        <v>0</v>
      </c>
      <c r="L10" s="7">
        <f>+SUM(L5:L9)</f>
        <v>0</v>
      </c>
    </row>
    <row r="12" spans="1:12" x14ac:dyDescent="0.2">
      <c r="A12" s="12" t="s">
        <v>34</v>
      </c>
    </row>
    <row r="13" spans="1:12" x14ac:dyDescent="0.2">
      <c r="A13" s="12" t="s">
        <v>35</v>
      </c>
    </row>
  </sheetData>
  <mergeCells count="11">
    <mergeCell ref="A10:I10"/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B047C-D7E4-4C22-B949-9CF0F27E684C}">
  <dimension ref="A1:L73"/>
  <sheetViews>
    <sheetView tabSelected="1" topLeftCell="A50" zoomScale="85" zoomScaleNormal="85" workbookViewId="0">
      <selection activeCell="A51" sqref="A51:XFD51"/>
    </sheetView>
  </sheetViews>
  <sheetFormatPr baseColWidth="10" defaultColWidth="12" defaultRowHeight="12.75" x14ac:dyDescent="0.2"/>
  <cols>
    <col min="1" max="1" width="8.83203125" customWidth="1"/>
    <col min="2" max="2" width="20.83203125" style="45" customWidth="1"/>
    <col min="3" max="3" width="64.6640625" customWidth="1"/>
    <col min="4" max="4" width="19.6640625" customWidth="1"/>
    <col min="5" max="5" width="20.6640625" customWidth="1"/>
    <col min="6" max="6" width="16.5" customWidth="1"/>
    <col min="7" max="7" width="14.1640625" customWidth="1"/>
    <col min="8" max="10" width="18.5" customWidth="1"/>
    <col min="11" max="11" width="14.6640625" customWidth="1"/>
    <col min="12" max="12" width="16.33203125" customWidth="1"/>
  </cols>
  <sheetData>
    <row r="1" spans="1:12" ht="43.15" customHeight="1" thickBot="1" x14ac:dyDescent="0.25">
      <c r="A1" s="57" t="s">
        <v>36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9"/>
    </row>
    <row r="2" spans="1:12" s="20" customFormat="1" ht="31.5" customHeight="1" x14ac:dyDescent="0.25">
      <c r="A2" s="60" t="s">
        <v>1</v>
      </c>
      <c r="B2" s="62" t="s">
        <v>2</v>
      </c>
      <c r="C2" s="60" t="s">
        <v>3</v>
      </c>
      <c r="D2" s="60" t="s">
        <v>4</v>
      </c>
      <c r="E2" s="60" t="s">
        <v>5</v>
      </c>
      <c r="F2" s="60" t="s">
        <v>6</v>
      </c>
      <c r="G2" s="60" t="s">
        <v>7</v>
      </c>
      <c r="H2" s="60" t="s">
        <v>8</v>
      </c>
      <c r="I2" s="60" t="s">
        <v>9</v>
      </c>
      <c r="J2" s="19" t="s">
        <v>10</v>
      </c>
      <c r="K2" s="19" t="s">
        <v>11</v>
      </c>
      <c r="L2" s="19" t="s">
        <v>12</v>
      </c>
    </row>
    <row r="3" spans="1:12" s="20" customFormat="1" ht="31.5" customHeight="1" thickBot="1" x14ac:dyDescent="0.3">
      <c r="A3" s="61"/>
      <c r="B3" s="63"/>
      <c r="C3" s="61"/>
      <c r="D3" s="61"/>
      <c r="E3" s="61"/>
      <c r="F3" s="61"/>
      <c r="G3" s="61"/>
      <c r="H3" s="61"/>
      <c r="I3" s="61"/>
      <c r="J3" s="21" t="s">
        <v>13</v>
      </c>
      <c r="K3" s="21" t="s">
        <v>14</v>
      </c>
      <c r="L3" s="21" t="s">
        <v>15</v>
      </c>
    </row>
    <row r="4" spans="1:12" s="20" customFormat="1" ht="51.6" customHeight="1" thickBot="1" x14ac:dyDescent="0.3">
      <c r="A4" s="25" t="s">
        <v>16</v>
      </c>
      <c r="B4" s="42" t="s">
        <v>17</v>
      </c>
      <c r="C4" s="27" t="s">
        <v>18</v>
      </c>
      <c r="D4" s="26" t="s">
        <v>19</v>
      </c>
      <c r="E4" s="26" t="s">
        <v>20</v>
      </c>
      <c r="F4" s="26" t="s">
        <v>21</v>
      </c>
      <c r="G4" s="26" t="s">
        <v>22</v>
      </c>
      <c r="H4" s="26" t="s">
        <v>23</v>
      </c>
      <c r="I4" s="27" t="s">
        <v>24</v>
      </c>
      <c r="J4" s="26" t="s">
        <v>25</v>
      </c>
      <c r="K4" s="26" t="s">
        <v>26</v>
      </c>
      <c r="L4" s="26" t="s">
        <v>27</v>
      </c>
    </row>
    <row r="5" spans="1:12" ht="147" customHeight="1" x14ac:dyDescent="0.2">
      <c r="A5" s="28">
        <v>1</v>
      </c>
      <c r="B5" s="43" t="s">
        <v>37</v>
      </c>
      <c r="C5" s="30" t="s">
        <v>154</v>
      </c>
      <c r="D5" s="22"/>
      <c r="E5" s="22"/>
      <c r="F5" s="40" t="s">
        <v>142</v>
      </c>
      <c r="G5" s="31">
        <v>4</v>
      </c>
      <c r="H5" s="23">
        <v>0</v>
      </c>
      <c r="I5" s="22"/>
      <c r="J5" s="24">
        <f t="shared" ref="J5" si="0">+G5*I5</f>
        <v>0</v>
      </c>
      <c r="K5" s="24">
        <f t="shared" ref="K5" si="1">+J5*H5</f>
        <v>0</v>
      </c>
      <c r="L5" s="24">
        <f t="shared" ref="L5" si="2">+J5+K5</f>
        <v>0</v>
      </c>
    </row>
    <row r="6" spans="1:12" ht="38.450000000000003" customHeight="1" x14ac:dyDescent="0.2">
      <c r="A6" s="31">
        <v>2</v>
      </c>
      <c r="B6" s="43" t="s">
        <v>38</v>
      </c>
      <c r="C6" s="30" t="s">
        <v>39</v>
      </c>
      <c r="D6" s="16"/>
      <c r="E6" s="16"/>
      <c r="F6" s="40" t="s">
        <v>142</v>
      </c>
      <c r="G6" s="31">
        <v>138</v>
      </c>
      <c r="H6" s="17">
        <v>0</v>
      </c>
      <c r="I6" s="16"/>
      <c r="J6" s="18">
        <f t="shared" ref="J6:J47" si="3">+G6*I6</f>
        <v>0</v>
      </c>
      <c r="K6" s="18">
        <f t="shared" ref="K6:K47" si="4">+J6*H6</f>
        <v>0</v>
      </c>
      <c r="L6" s="18">
        <f t="shared" ref="L6:L47" si="5">+J6+K6</f>
        <v>0</v>
      </c>
    </row>
    <row r="7" spans="1:12" ht="94.5" x14ac:dyDescent="0.2">
      <c r="A7" s="31">
        <v>3</v>
      </c>
      <c r="B7" s="43" t="s">
        <v>40</v>
      </c>
      <c r="C7" s="29" t="s">
        <v>41</v>
      </c>
      <c r="D7" s="16"/>
      <c r="E7" s="16"/>
      <c r="F7" s="40" t="s">
        <v>142</v>
      </c>
      <c r="G7" s="31">
        <v>9</v>
      </c>
      <c r="H7" s="17">
        <v>0</v>
      </c>
      <c r="I7" s="16"/>
      <c r="J7" s="18">
        <f t="shared" ref="J7:J12" si="6">+G7*I7</f>
        <v>0</v>
      </c>
      <c r="K7" s="18">
        <f t="shared" ref="K7:K12" si="7">+J7*H7</f>
        <v>0</v>
      </c>
      <c r="L7" s="18">
        <f t="shared" ref="L7:L12" si="8">+J7+K7</f>
        <v>0</v>
      </c>
    </row>
    <row r="8" spans="1:12" ht="141.75" x14ac:dyDescent="0.2">
      <c r="A8" s="28">
        <v>4</v>
      </c>
      <c r="B8" s="43" t="s">
        <v>42</v>
      </c>
      <c r="C8" s="30" t="s">
        <v>155</v>
      </c>
      <c r="D8" s="16"/>
      <c r="E8" s="16"/>
      <c r="F8" s="40" t="s">
        <v>142</v>
      </c>
      <c r="G8" s="31">
        <v>140</v>
      </c>
      <c r="H8" s="17">
        <v>0</v>
      </c>
      <c r="I8" s="16"/>
      <c r="J8" s="18">
        <f t="shared" si="6"/>
        <v>0</v>
      </c>
      <c r="K8" s="18">
        <f t="shared" si="7"/>
        <v>0</v>
      </c>
      <c r="L8" s="18">
        <f t="shared" si="8"/>
        <v>0</v>
      </c>
    </row>
    <row r="9" spans="1:12" ht="110.25" x14ac:dyDescent="0.2">
      <c r="A9" s="31">
        <v>5</v>
      </c>
      <c r="B9" s="43" t="s">
        <v>43</v>
      </c>
      <c r="C9" s="32" t="s">
        <v>44</v>
      </c>
      <c r="D9" s="16"/>
      <c r="E9" s="16"/>
      <c r="F9" s="40" t="s">
        <v>142</v>
      </c>
      <c r="G9" s="31">
        <v>4</v>
      </c>
      <c r="H9" s="17">
        <v>0</v>
      </c>
      <c r="I9" s="16"/>
      <c r="J9" s="18">
        <f t="shared" si="6"/>
        <v>0</v>
      </c>
      <c r="K9" s="18">
        <f t="shared" si="7"/>
        <v>0</v>
      </c>
      <c r="L9" s="18">
        <f t="shared" si="8"/>
        <v>0</v>
      </c>
    </row>
    <row r="10" spans="1:12" ht="31.5" x14ac:dyDescent="0.2">
      <c r="A10" s="31">
        <v>6</v>
      </c>
      <c r="B10" s="43" t="s">
        <v>45</v>
      </c>
      <c r="C10" s="33" t="s">
        <v>46</v>
      </c>
      <c r="D10" s="16"/>
      <c r="E10" s="16"/>
      <c r="F10" s="40" t="s">
        <v>143</v>
      </c>
      <c r="G10" s="31">
        <v>1072</v>
      </c>
      <c r="H10" s="17">
        <v>0</v>
      </c>
      <c r="I10" s="16"/>
      <c r="J10" s="18">
        <f t="shared" si="6"/>
        <v>0</v>
      </c>
      <c r="K10" s="18">
        <f t="shared" si="7"/>
        <v>0</v>
      </c>
      <c r="L10" s="18">
        <f t="shared" si="8"/>
        <v>0</v>
      </c>
    </row>
    <row r="11" spans="1:12" ht="31.5" x14ac:dyDescent="0.2">
      <c r="A11" s="28">
        <v>7</v>
      </c>
      <c r="B11" s="43" t="s">
        <v>47</v>
      </c>
      <c r="C11" s="34" t="s">
        <v>48</v>
      </c>
      <c r="D11" s="16"/>
      <c r="E11" s="16"/>
      <c r="F11" s="40" t="s">
        <v>143</v>
      </c>
      <c r="G11" s="31">
        <v>299</v>
      </c>
      <c r="H11" s="17">
        <v>0</v>
      </c>
      <c r="I11" s="16"/>
      <c r="J11" s="18">
        <f t="shared" si="6"/>
        <v>0</v>
      </c>
      <c r="K11" s="18">
        <f t="shared" si="7"/>
        <v>0</v>
      </c>
      <c r="L11" s="18">
        <f t="shared" si="8"/>
        <v>0</v>
      </c>
    </row>
    <row r="12" spans="1:12" ht="31.5" x14ac:dyDescent="0.2">
      <c r="A12" s="31">
        <v>8</v>
      </c>
      <c r="B12" s="43" t="s">
        <v>49</v>
      </c>
      <c r="C12" s="29" t="s">
        <v>50</v>
      </c>
      <c r="D12" s="16"/>
      <c r="E12" s="16"/>
      <c r="F12" s="40" t="s">
        <v>142</v>
      </c>
      <c r="G12" s="31">
        <v>4</v>
      </c>
      <c r="H12" s="17">
        <v>0</v>
      </c>
      <c r="I12" s="16"/>
      <c r="J12" s="18">
        <f t="shared" si="6"/>
        <v>0</v>
      </c>
      <c r="K12" s="18">
        <f t="shared" si="7"/>
        <v>0</v>
      </c>
      <c r="L12" s="18">
        <f t="shared" si="8"/>
        <v>0</v>
      </c>
    </row>
    <row r="13" spans="1:12" ht="63" x14ac:dyDescent="0.2">
      <c r="A13" s="31">
        <v>9</v>
      </c>
      <c r="B13" s="43" t="s">
        <v>51</v>
      </c>
      <c r="C13" s="35" t="s">
        <v>52</v>
      </c>
      <c r="D13" s="16"/>
      <c r="E13" s="16"/>
      <c r="F13" s="40" t="s">
        <v>142</v>
      </c>
      <c r="G13" s="31">
        <v>2</v>
      </c>
      <c r="H13" s="17">
        <v>0</v>
      </c>
      <c r="I13" s="16"/>
      <c r="J13" s="18">
        <f t="shared" si="3"/>
        <v>0</v>
      </c>
      <c r="K13" s="18">
        <f t="shared" si="4"/>
        <v>0</v>
      </c>
      <c r="L13" s="18">
        <f t="shared" si="5"/>
        <v>0</v>
      </c>
    </row>
    <row r="14" spans="1:12" ht="63" x14ac:dyDescent="0.2">
      <c r="A14" s="28">
        <v>10</v>
      </c>
      <c r="B14" s="43" t="s">
        <v>53</v>
      </c>
      <c r="C14" s="30" t="s">
        <v>54</v>
      </c>
      <c r="D14" s="16"/>
      <c r="E14" s="16"/>
      <c r="F14" s="40" t="s">
        <v>142</v>
      </c>
      <c r="G14" s="31">
        <v>146</v>
      </c>
      <c r="H14" s="17">
        <v>0</v>
      </c>
      <c r="I14" s="16"/>
      <c r="J14" s="18">
        <f t="shared" si="3"/>
        <v>0</v>
      </c>
      <c r="K14" s="18">
        <f t="shared" si="4"/>
        <v>0</v>
      </c>
      <c r="L14" s="18">
        <f t="shared" si="5"/>
        <v>0</v>
      </c>
    </row>
    <row r="15" spans="1:12" ht="63" x14ac:dyDescent="0.2">
      <c r="A15" s="31">
        <v>11</v>
      </c>
      <c r="B15" s="43" t="s">
        <v>55</v>
      </c>
      <c r="C15" s="30" t="s">
        <v>56</v>
      </c>
      <c r="D15" s="16"/>
      <c r="E15" s="16"/>
      <c r="F15" s="40" t="s">
        <v>142</v>
      </c>
      <c r="G15" s="31">
        <v>4</v>
      </c>
      <c r="H15" s="17">
        <v>0</v>
      </c>
      <c r="I15" s="16"/>
      <c r="J15" s="18">
        <f t="shared" si="3"/>
        <v>0</v>
      </c>
      <c r="K15" s="18">
        <f t="shared" si="4"/>
        <v>0</v>
      </c>
      <c r="L15" s="18">
        <f t="shared" si="5"/>
        <v>0</v>
      </c>
    </row>
    <row r="16" spans="1:12" ht="47.25" x14ac:dyDescent="0.2">
      <c r="A16" s="31">
        <v>12</v>
      </c>
      <c r="B16" s="43" t="s">
        <v>57</v>
      </c>
      <c r="C16" s="30" t="s">
        <v>58</v>
      </c>
      <c r="D16" s="16"/>
      <c r="E16" s="16"/>
      <c r="F16" s="40" t="s">
        <v>142</v>
      </c>
      <c r="G16" s="31">
        <v>1642</v>
      </c>
      <c r="H16" s="17">
        <v>0</v>
      </c>
      <c r="I16" s="16"/>
      <c r="J16" s="18">
        <f t="shared" si="3"/>
        <v>0</v>
      </c>
      <c r="K16" s="18">
        <f t="shared" si="4"/>
        <v>0</v>
      </c>
      <c r="L16" s="18">
        <f t="shared" si="5"/>
        <v>0</v>
      </c>
    </row>
    <row r="17" spans="1:12" ht="94.5" x14ac:dyDescent="0.2">
      <c r="A17" s="28">
        <v>13</v>
      </c>
      <c r="B17" s="43" t="s">
        <v>59</v>
      </c>
      <c r="C17" s="32" t="s">
        <v>60</v>
      </c>
      <c r="D17" s="16"/>
      <c r="E17" s="16"/>
      <c r="F17" s="40" t="s">
        <v>142</v>
      </c>
      <c r="G17" s="31">
        <v>1000</v>
      </c>
      <c r="H17" s="17">
        <v>0</v>
      </c>
      <c r="I17" s="16"/>
      <c r="J17" s="18">
        <f t="shared" si="3"/>
        <v>0</v>
      </c>
      <c r="K17" s="18">
        <f t="shared" si="4"/>
        <v>0</v>
      </c>
      <c r="L17" s="18">
        <f t="shared" si="5"/>
        <v>0</v>
      </c>
    </row>
    <row r="18" spans="1:12" ht="94.5" x14ac:dyDescent="0.2">
      <c r="A18" s="31">
        <v>14</v>
      </c>
      <c r="B18" s="29" t="s">
        <v>157</v>
      </c>
      <c r="C18" s="29" t="s">
        <v>61</v>
      </c>
      <c r="D18" s="16"/>
      <c r="E18" s="16"/>
      <c r="F18" s="40" t="s">
        <v>142</v>
      </c>
      <c r="G18" s="31">
        <v>20</v>
      </c>
      <c r="H18" s="17">
        <v>0</v>
      </c>
      <c r="I18" s="16"/>
      <c r="J18" s="18">
        <f t="shared" si="3"/>
        <v>0</v>
      </c>
      <c r="K18" s="18">
        <f t="shared" si="4"/>
        <v>0</v>
      </c>
      <c r="L18" s="18">
        <f t="shared" si="5"/>
        <v>0</v>
      </c>
    </row>
    <row r="19" spans="1:12" ht="47.25" x14ac:dyDescent="0.2">
      <c r="A19" s="31">
        <v>15</v>
      </c>
      <c r="B19" s="43" t="s">
        <v>62</v>
      </c>
      <c r="C19" s="33" t="s">
        <v>63</v>
      </c>
      <c r="D19" s="16"/>
      <c r="E19" s="16"/>
      <c r="F19" s="40" t="s">
        <v>144</v>
      </c>
      <c r="G19" s="31">
        <v>3210</v>
      </c>
      <c r="H19" s="17">
        <v>0</v>
      </c>
      <c r="I19" s="16"/>
      <c r="J19" s="18">
        <f t="shared" si="3"/>
        <v>0</v>
      </c>
      <c r="K19" s="18">
        <f t="shared" si="4"/>
        <v>0</v>
      </c>
      <c r="L19" s="18">
        <f t="shared" si="5"/>
        <v>0</v>
      </c>
    </row>
    <row r="20" spans="1:12" ht="63" x14ac:dyDescent="0.2">
      <c r="A20" s="28">
        <v>16</v>
      </c>
      <c r="B20" s="43" t="s">
        <v>64</v>
      </c>
      <c r="C20" s="32" t="s">
        <v>65</v>
      </c>
      <c r="D20" s="16"/>
      <c r="E20" s="16"/>
      <c r="F20" s="40" t="s">
        <v>144</v>
      </c>
      <c r="G20" s="31">
        <v>24</v>
      </c>
      <c r="H20" s="17">
        <v>0</v>
      </c>
      <c r="I20" s="16"/>
      <c r="J20" s="18">
        <f t="shared" si="3"/>
        <v>0</v>
      </c>
      <c r="K20" s="18">
        <f t="shared" si="4"/>
        <v>0</v>
      </c>
      <c r="L20" s="18">
        <f t="shared" si="5"/>
        <v>0</v>
      </c>
    </row>
    <row r="21" spans="1:12" ht="78.75" x14ac:dyDescent="0.2">
      <c r="A21" s="31">
        <v>17</v>
      </c>
      <c r="B21" s="43" t="s">
        <v>66</v>
      </c>
      <c r="C21" s="37" t="s">
        <v>67</v>
      </c>
      <c r="D21" s="16"/>
      <c r="E21" s="16"/>
      <c r="F21" s="40" t="s">
        <v>144</v>
      </c>
      <c r="G21" s="31">
        <v>1544</v>
      </c>
      <c r="H21" s="17">
        <v>0</v>
      </c>
      <c r="I21" s="16"/>
      <c r="J21" s="18">
        <f t="shared" si="3"/>
        <v>0</v>
      </c>
      <c r="K21" s="18">
        <f t="shared" si="4"/>
        <v>0</v>
      </c>
      <c r="L21" s="18">
        <f t="shared" si="5"/>
        <v>0</v>
      </c>
    </row>
    <row r="22" spans="1:12" ht="78.75" x14ac:dyDescent="0.2">
      <c r="A22" s="31">
        <v>18</v>
      </c>
      <c r="B22" s="43" t="s">
        <v>68</v>
      </c>
      <c r="C22" s="29" t="s">
        <v>69</v>
      </c>
      <c r="D22" s="16"/>
      <c r="E22" s="16"/>
      <c r="F22" s="40" t="s">
        <v>144</v>
      </c>
      <c r="G22" s="31">
        <v>30</v>
      </c>
      <c r="H22" s="17">
        <v>0</v>
      </c>
      <c r="I22" s="16"/>
      <c r="J22" s="18">
        <f t="shared" si="3"/>
        <v>0</v>
      </c>
      <c r="K22" s="18">
        <f t="shared" si="4"/>
        <v>0</v>
      </c>
      <c r="L22" s="18">
        <f t="shared" si="5"/>
        <v>0</v>
      </c>
    </row>
    <row r="23" spans="1:12" ht="173.25" x14ac:dyDescent="0.2">
      <c r="A23" s="28">
        <v>19</v>
      </c>
      <c r="B23" s="43" t="s">
        <v>70</v>
      </c>
      <c r="C23" s="38" t="s">
        <v>71</v>
      </c>
      <c r="D23" s="16"/>
      <c r="E23" s="16"/>
      <c r="F23" s="40" t="s">
        <v>145</v>
      </c>
      <c r="G23" s="31">
        <v>579</v>
      </c>
      <c r="H23" s="17">
        <v>0</v>
      </c>
      <c r="I23" s="16"/>
      <c r="J23" s="18">
        <f t="shared" si="3"/>
        <v>0</v>
      </c>
      <c r="K23" s="18">
        <f t="shared" si="4"/>
        <v>0</v>
      </c>
      <c r="L23" s="18">
        <f t="shared" si="5"/>
        <v>0</v>
      </c>
    </row>
    <row r="24" spans="1:12" ht="53.45" customHeight="1" x14ac:dyDescent="0.2">
      <c r="A24" s="31">
        <v>20</v>
      </c>
      <c r="B24" s="43" t="s">
        <v>72</v>
      </c>
      <c r="C24" s="33" t="s">
        <v>73</v>
      </c>
      <c r="D24" s="16"/>
      <c r="E24" s="16"/>
      <c r="F24" s="40" t="s">
        <v>146</v>
      </c>
      <c r="G24" s="31">
        <v>22</v>
      </c>
      <c r="H24" s="17">
        <v>0</v>
      </c>
      <c r="I24" s="16"/>
      <c r="J24" s="18">
        <f t="shared" si="3"/>
        <v>0</v>
      </c>
      <c r="K24" s="18">
        <f t="shared" si="4"/>
        <v>0</v>
      </c>
      <c r="L24" s="18">
        <f t="shared" si="5"/>
        <v>0</v>
      </c>
    </row>
    <row r="25" spans="1:12" ht="63" x14ac:dyDescent="0.2">
      <c r="A25" s="31">
        <v>21</v>
      </c>
      <c r="B25" s="43" t="s">
        <v>74</v>
      </c>
      <c r="C25" s="39" t="s">
        <v>75</v>
      </c>
      <c r="D25" s="16"/>
      <c r="E25" s="16"/>
      <c r="F25" s="40" t="s">
        <v>146</v>
      </c>
      <c r="G25" s="31">
        <v>32</v>
      </c>
      <c r="H25" s="17">
        <v>0</v>
      </c>
      <c r="I25" s="16"/>
      <c r="J25" s="18">
        <f t="shared" si="3"/>
        <v>0</v>
      </c>
      <c r="K25" s="18">
        <f t="shared" si="4"/>
        <v>0</v>
      </c>
      <c r="L25" s="18">
        <f t="shared" si="5"/>
        <v>0</v>
      </c>
    </row>
    <row r="26" spans="1:12" ht="47.25" x14ac:dyDescent="0.2">
      <c r="A26" s="28">
        <v>22</v>
      </c>
      <c r="B26" s="43" t="s">
        <v>76</v>
      </c>
      <c r="C26" s="39" t="s">
        <v>77</v>
      </c>
      <c r="D26" s="16"/>
      <c r="E26" s="16"/>
      <c r="F26" s="40" t="s">
        <v>146</v>
      </c>
      <c r="G26" s="31">
        <v>282</v>
      </c>
      <c r="H26" s="17">
        <v>0</v>
      </c>
      <c r="I26" s="16"/>
      <c r="J26" s="18">
        <f t="shared" si="3"/>
        <v>0</v>
      </c>
      <c r="K26" s="18">
        <f t="shared" si="4"/>
        <v>0</v>
      </c>
      <c r="L26" s="18">
        <f t="shared" si="5"/>
        <v>0</v>
      </c>
    </row>
    <row r="27" spans="1:12" ht="94.5" x14ac:dyDescent="0.2">
      <c r="A27" s="31">
        <v>23</v>
      </c>
      <c r="B27" s="33" t="s">
        <v>78</v>
      </c>
      <c r="C27" s="32" t="s">
        <v>79</v>
      </c>
      <c r="D27" s="16"/>
      <c r="E27" s="16"/>
      <c r="F27" s="40" t="s">
        <v>147</v>
      </c>
      <c r="G27" s="31">
        <v>169</v>
      </c>
      <c r="H27" s="17">
        <v>0</v>
      </c>
      <c r="I27" s="16"/>
      <c r="J27" s="18">
        <f t="shared" si="3"/>
        <v>0</v>
      </c>
      <c r="K27" s="18">
        <f t="shared" si="4"/>
        <v>0</v>
      </c>
      <c r="L27" s="18">
        <f t="shared" si="5"/>
        <v>0</v>
      </c>
    </row>
    <row r="28" spans="1:12" ht="94.5" x14ac:dyDescent="0.2">
      <c r="A28" s="31">
        <v>24</v>
      </c>
      <c r="B28" s="43" t="s">
        <v>80</v>
      </c>
      <c r="C28" s="32" t="s">
        <v>81</v>
      </c>
      <c r="D28" s="16"/>
      <c r="E28" s="16"/>
      <c r="F28" s="40" t="s">
        <v>146</v>
      </c>
      <c r="G28" s="31">
        <v>215</v>
      </c>
      <c r="H28" s="17">
        <v>0</v>
      </c>
      <c r="I28" s="16"/>
      <c r="J28" s="18">
        <f t="shared" si="3"/>
        <v>0</v>
      </c>
      <c r="K28" s="18">
        <f t="shared" si="4"/>
        <v>0</v>
      </c>
      <c r="L28" s="18">
        <f t="shared" si="5"/>
        <v>0</v>
      </c>
    </row>
    <row r="29" spans="1:12" ht="94.5" x14ac:dyDescent="0.2">
      <c r="A29" s="28">
        <v>25</v>
      </c>
      <c r="B29" s="43" t="s">
        <v>82</v>
      </c>
      <c r="C29" s="30" t="s">
        <v>83</v>
      </c>
      <c r="D29" s="16"/>
      <c r="E29" s="16"/>
      <c r="F29" s="40" t="s">
        <v>144</v>
      </c>
      <c r="G29" s="31">
        <v>8717</v>
      </c>
      <c r="H29" s="17">
        <v>0</v>
      </c>
      <c r="I29" s="16"/>
      <c r="J29" s="18">
        <f t="shared" si="3"/>
        <v>0</v>
      </c>
      <c r="K29" s="18">
        <f t="shared" si="4"/>
        <v>0</v>
      </c>
      <c r="L29" s="18">
        <f t="shared" si="5"/>
        <v>0</v>
      </c>
    </row>
    <row r="30" spans="1:12" ht="47.25" x14ac:dyDescent="0.2">
      <c r="A30" s="31">
        <v>26</v>
      </c>
      <c r="B30" s="43" t="s">
        <v>84</v>
      </c>
      <c r="C30" s="30" t="s">
        <v>85</v>
      </c>
      <c r="D30" s="16"/>
      <c r="E30" s="16"/>
      <c r="F30" s="40" t="s">
        <v>144</v>
      </c>
      <c r="G30" s="31">
        <v>10</v>
      </c>
      <c r="H30" s="17">
        <v>0</v>
      </c>
      <c r="I30" s="16"/>
      <c r="J30" s="18">
        <f t="shared" si="3"/>
        <v>0</v>
      </c>
      <c r="K30" s="18">
        <f t="shared" si="4"/>
        <v>0</v>
      </c>
      <c r="L30" s="18">
        <f t="shared" si="5"/>
        <v>0</v>
      </c>
    </row>
    <row r="31" spans="1:12" ht="63" x14ac:dyDescent="0.2">
      <c r="A31" s="31">
        <v>27</v>
      </c>
      <c r="B31" s="43" t="s">
        <v>86</v>
      </c>
      <c r="C31" s="30" t="s">
        <v>87</v>
      </c>
      <c r="D31" s="16"/>
      <c r="E31" s="16"/>
      <c r="F31" s="40" t="s">
        <v>144</v>
      </c>
      <c r="G31" s="31">
        <v>712</v>
      </c>
      <c r="H31" s="17">
        <v>0</v>
      </c>
      <c r="I31" s="16"/>
      <c r="J31" s="18">
        <f t="shared" ref="J31:J46" si="9">+G31*I31</f>
        <v>0</v>
      </c>
      <c r="K31" s="18">
        <f t="shared" ref="K31:K46" si="10">+J31*H31</f>
        <v>0</v>
      </c>
      <c r="L31" s="18">
        <f t="shared" ref="L31:L46" si="11">+J31+K31</f>
        <v>0</v>
      </c>
    </row>
    <row r="32" spans="1:12" ht="141.75" x14ac:dyDescent="0.2">
      <c r="A32" s="28">
        <v>28</v>
      </c>
      <c r="B32" s="43" t="s">
        <v>88</v>
      </c>
      <c r="C32" s="30" t="s">
        <v>89</v>
      </c>
      <c r="D32" s="16"/>
      <c r="E32" s="16"/>
      <c r="F32" s="40" t="s">
        <v>148</v>
      </c>
      <c r="G32" s="31">
        <v>4</v>
      </c>
      <c r="H32" s="17">
        <v>0</v>
      </c>
      <c r="I32" s="16"/>
      <c r="J32" s="18">
        <f t="shared" si="9"/>
        <v>0</v>
      </c>
      <c r="K32" s="18">
        <f t="shared" si="10"/>
        <v>0</v>
      </c>
      <c r="L32" s="18">
        <f t="shared" si="11"/>
        <v>0</v>
      </c>
    </row>
    <row r="33" spans="1:12" ht="78.75" x14ac:dyDescent="0.2">
      <c r="A33" s="31">
        <v>29</v>
      </c>
      <c r="B33" s="43" t="s">
        <v>90</v>
      </c>
      <c r="C33" s="30" t="s">
        <v>91</v>
      </c>
      <c r="D33" s="16"/>
      <c r="E33" s="16"/>
      <c r="F33" s="31" t="s">
        <v>149</v>
      </c>
      <c r="G33" s="31">
        <v>1820</v>
      </c>
      <c r="H33" s="17">
        <v>0</v>
      </c>
      <c r="I33" s="16"/>
      <c r="J33" s="18">
        <f t="shared" si="9"/>
        <v>0</v>
      </c>
      <c r="K33" s="18">
        <f t="shared" si="10"/>
        <v>0</v>
      </c>
      <c r="L33" s="18">
        <f t="shared" si="11"/>
        <v>0</v>
      </c>
    </row>
    <row r="34" spans="1:12" ht="78.75" x14ac:dyDescent="0.2">
      <c r="A34" s="31">
        <v>30</v>
      </c>
      <c r="B34" s="43" t="s">
        <v>92</v>
      </c>
      <c r="C34" s="30" t="s">
        <v>93</v>
      </c>
      <c r="D34" s="16"/>
      <c r="E34" s="16"/>
      <c r="F34" s="31" t="s">
        <v>149</v>
      </c>
      <c r="G34" s="31">
        <v>129</v>
      </c>
      <c r="H34" s="17">
        <v>0</v>
      </c>
      <c r="I34" s="16"/>
      <c r="J34" s="18">
        <f t="shared" si="9"/>
        <v>0</v>
      </c>
      <c r="K34" s="18">
        <f t="shared" si="10"/>
        <v>0</v>
      </c>
      <c r="L34" s="18">
        <f t="shared" si="11"/>
        <v>0</v>
      </c>
    </row>
    <row r="35" spans="1:12" ht="78.75" x14ac:dyDescent="0.2">
      <c r="A35" s="28">
        <v>31</v>
      </c>
      <c r="B35" s="43" t="s">
        <v>94</v>
      </c>
      <c r="C35" s="30" t="s">
        <v>95</v>
      </c>
      <c r="D35" s="16"/>
      <c r="E35" s="16"/>
      <c r="F35" s="36" t="s">
        <v>150</v>
      </c>
      <c r="G35" s="31">
        <v>169</v>
      </c>
      <c r="H35" s="17">
        <v>0</v>
      </c>
      <c r="I35" s="16"/>
      <c r="J35" s="18">
        <f t="shared" si="9"/>
        <v>0</v>
      </c>
      <c r="K35" s="18">
        <f t="shared" si="10"/>
        <v>0</v>
      </c>
      <c r="L35" s="18">
        <f t="shared" si="11"/>
        <v>0</v>
      </c>
    </row>
    <row r="36" spans="1:12" ht="94.5" x14ac:dyDescent="0.2">
      <c r="A36" s="31">
        <v>32</v>
      </c>
      <c r="B36" s="43" t="s">
        <v>96</v>
      </c>
      <c r="C36" s="34" t="s">
        <v>97</v>
      </c>
      <c r="D36" s="16"/>
      <c r="E36" s="16"/>
      <c r="F36" s="36" t="s">
        <v>151</v>
      </c>
      <c r="G36" s="31">
        <v>500</v>
      </c>
      <c r="H36" s="17">
        <v>0</v>
      </c>
      <c r="I36" s="16"/>
      <c r="J36" s="18">
        <f t="shared" si="9"/>
        <v>0</v>
      </c>
      <c r="K36" s="18">
        <f t="shared" si="10"/>
        <v>0</v>
      </c>
      <c r="L36" s="18">
        <f t="shared" si="11"/>
        <v>0</v>
      </c>
    </row>
    <row r="37" spans="1:12" ht="110.25" x14ac:dyDescent="0.2">
      <c r="A37" s="31">
        <v>33</v>
      </c>
      <c r="B37" s="43" t="s">
        <v>98</v>
      </c>
      <c r="C37" s="32" t="s">
        <v>99</v>
      </c>
      <c r="D37" s="16"/>
      <c r="E37" s="16"/>
      <c r="F37" s="31" t="s">
        <v>149</v>
      </c>
      <c r="G37" s="31">
        <v>32</v>
      </c>
      <c r="H37" s="17">
        <v>0</v>
      </c>
      <c r="I37" s="16"/>
      <c r="J37" s="18">
        <f t="shared" ref="J37:J45" si="12">+G37*I37</f>
        <v>0</v>
      </c>
      <c r="K37" s="18">
        <f t="shared" ref="K37:K45" si="13">+J37*H37</f>
        <v>0</v>
      </c>
      <c r="L37" s="18">
        <f t="shared" ref="L37:L45" si="14">+J37+K37</f>
        <v>0</v>
      </c>
    </row>
    <row r="38" spans="1:12" ht="63" x14ac:dyDescent="0.2">
      <c r="A38" s="28">
        <v>34</v>
      </c>
      <c r="B38" s="43" t="s">
        <v>100</v>
      </c>
      <c r="C38" s="32" t="s">
        <v>101</v>
      </c>
      <c r="D38" s="16"/>
      <c r="E38" s="16"/>
      <c r="F38" s="40" t="s">
        <v>142</v>
      </c>
      <c r="G38" s="31">
        <v>14014</v>
      </c>
      <c r="H38" s="17">
        <v>0</v>
      </c>
      <c r="I38" s="16"/>
      <c r="J38" s="18">
        <f t="shared" si="12"/>
        <v>0</v>
      </c>
      <c r="K38" s="18">
        <f t="shared" si="13"/>
        <v>0</v>
      </c>
      <c r="L38" s="18">
        <f t="shared" si="14"/>
        <v>0</v>
      </c>
    </row>
    <row r="39" spans="1:12" ht="110.25" x14ac:dyDescent="0.2">
      <c r="A39" s="31">
        <v>35</v>
      </c>
      <c r="B39" s="43" t="s">
        <v>102</v>
      </c>
      <c r="C39" s="32" t="s">
        <v>103</v>
      </c>
      <c r="D39" s="16"/>
      <c r="E39" s="16"/>
      <c r="F39" s="40" t="s">
        <v>142</v>
      </c>
      <c r="G39" s="31">
        <v>7268</v>
      </c>
      <c r="H39" s="17">
        <v>0</v>
      </c>
      <c r="I39" s="16"/>
      <c r="J39" s="18">
        <f t="shared" si="12"/>
        <v>0</v>
      </c>
      <c r="K39" s="18">
        <f t="shared" si="13"/>
        <v>0</v>
      </c>
      <c r="L39" s="18">
        <f t="shared" si="14"/>
        <v>0</v>
      </c>
    </row>
    <row r="40" spans="1:12" ht="236.25" x14ac:dyDescent="0.2">
      <c r="A40" s="31">
        <v>36</v>
      </c>
      <c r="B40" s="43" t="s">
        <v>104</v>
      </c>
      <c r="C40" s="32" t="s">
        <v>105</v>
      </c>
      <c r="D40" s="16"/>
      <c r="E40" s="16"/>
      <c r="F40" s="40" t="s">
        <v>142</v>
      </c>
      <c r="G40" s="31">
        <v>19480</v>
      </c>
      <c r="H40" s="17">
        <v>0</v>
      </c>
      <c r="I40" s="16"/>
      <c r="J40" s="18">
        <f t="shared" si="12"/>
        <v>0</v>
      </c>
      <c r="K40" s="18">
        <f t="shared" si="13"/>
        <v>0</v>
      </c>
      <c r="L40" s="18">
        <f t="shared" si="14"/>
        <v>0</v>
      </c>
    </row>
    <row r="41" spans="1:12" ht="141.75" x14ac:dyDescent="0.2">
      <c r="A41" s="28">
        <v>37</v>
      </c>
      <c r="B41" s="43" t="s">
        <v>106</v>
      </c>
      <c r="C41" s="32" t="s">
        <v>107</v>
      </c>
      <c r="D41" s="16"/>
      <c r="E41" s="16"/>
      <c r="F41" s="40" t="s">
        <v>142</v>
      </c>
      <c r="G41" s="31">
        <v>88192</v>
      </c>
      <c r="H41" s="17">
        <v>0</v>
      </c>
      <c r="I41" s="16"/>
      <c r="J41" s="18">
        <f t="shared" si="12"/>
        <v>0</v>
      </c>
      <c r="K41" s="18">
        <f t="shared" si="13"/>
        <v>0</v>
      </c>
      <c r="L41" s="18">
        <f t="shared" si="14"/>
        <v>0</v>
      </c>
    </row>
    <row r="42" spans="1:12" ht="63" x14ac:dyDescent="0.2">
      <c r="A42" s="31">
        <v>38</v>
      </c>
      <c r="B42" s="43" t="s">
        <v>108</v>
      </c>
      <c r="C42" s="32" t="s">
        <v>109</v>
      </c>
      <c r="D42" s="16"/>
      <c r="E42" s="16"/>
      <c r="F42" s="31" t="s">
        <v>149</v>
      </c>
      <c r="G42" s="31">
        <v>83</v>
      </c>
      <c r="H42" s="17">
        <v>0</v>
      </c>
      <c r="I42" s="16"/>
      <c r="J42" s="18">
        <f t="shared" si="12"/>
        <v>0</v>
      </c>
      <c r="K42" s="18">
        <f t="shared" si="13"/>
        <v>0</v>
      </c>
      <c r="L42" s="18">
        <f t="shared" si="14"/>
        <v>0</v>
      </c>
    </row>
    <row r="43" spans="1:12" ht="78.75" x14ac:dyDescent="0.2">
      <c r="A43" s="31">
        <v>39</v>
      </c>
      <c r="B43" s="43" t="s">
        <v>110</v>
      </c>
      <c r="C43" s="39" t="s">
        <v>111</v>
      </c>
      <c r="D43" s="16"/>
      <c r="E43" s="16"/>
      <c r="F43" s="40" t="s">
        <v>142</v>
      </c>
      <c r="G43" s="31">
        <v>43</v>
      </c>
      <c r="H43" s="17">
        <v>0</v>
      </c>
      <c r="I43" s="16"/>
      <c r="J43" s="18">
        <f t="shared" si="12"/>
        <v>0</v>
      </c>
      <c r="K43" s="18">
        <f t="shared" si="13"/>
        <v>0</v>
      </c>
      <c r="L43" s="18">
        <f t="shared" si="14"/>
        <v>0</v>
      </c>
    </row>
    <row r="44" spans="1:12" ht="173.25" x14ac:dyDescent="0.2">
      <c r="A44" s="28">
        <v>40</v>
      </c>
      <c r="B44" s="44" t="s">
        <v>112</v>
      </c>
      <c r="C44" s="39" t="s">
        <v>113</v>
      </c>
      <c r="D44" s="16"/>
      <c r="E44" s="16"/>
      <c r="F44" s="40" t="s">
        <v>142</v>
      </c>
      <c r="G44" s="31">
        <v>15119</v>
      </c>
      <c r="H44" s="17">
        <v>0</v>
      </c>
      <c r="I44" s="16"/>
      <c r="J44" s="18">
        <f t="shared" si="12"/>
        <v>0</v>
      </c>
      <c r="K44" s="18">
        <f t="shared" si="13"/>
        <v>0</v>
      </c>
      <c r="L44" s="18">
        <f t="shared" si="14"/>
        <v>0</v>
      </c>
    </row>
    <row r="45" spans="1:12" ht="117" customHeight="1" x14ac:dyDescent="0.2">
      <c r="A45" s="31">
        <v>41</v>
      </c>
      <c r="B45" s="44" t="s">
        <v>114</v>
      </c>
      <c r="C45" s="39" t="s">
        <v>115</v>
      </c>
      <c r="D45" s="16"/>
      <c r="E45" s="16"/>
      <c r="F45" s="40" t="s">
        <v>142</v>
      </c>
      <c r="G45" s="31">
        <v>15119</v>
      </c>
      <c r="H45" s="17">
        <v>0</v>
      </c>
      <c r="I45" s="16"/>
      <c r="J45" s="18">
        <f t="shared" si="12"/>
        <v>0</v>
      </c>
      <c r="K45" s="18">
        <f t="shared" si="13"/>
        <v>0</v>
      </c>
      <c r="L45" s="18">
        <f t="shared" si="14"/>
        <v>0</v>
      </c>
    </row>
    <row r="46" spans="1:12" ht="68.45" customHeight="1" x14ac:dyDescent="0.2">
      <c r="A46" s="31">
        <v>42</v>
      </c>
      <c r="B46" s="43" t="s">
        <v>116</v>
      </c>
      <c r="C46" s="39" t="s">
        <v>117</v>
      </c>
      <c r="D46" s="16"/>
      <c r="E46" s="16"/>
      <c r="F46" s="40" t="s">
        <v>148</v>
      </c>
      <c r="G46" s="31">
        <v>575</v>
      </c>
      <c r="H46" s="17">
        <v>0</v>
      </c>
      <c r="I46" s="16"/>
      <c r="J46" s="18">
        <f t="shared" si="9"/>
        <v>0</v>
      </c>
      <c r="K46" s="18">
        <f t="shared" si="10"/>
        <v>0</v>
      </c>
      <c r="L46" s="18">
        <f t="shared" si="11"/>
        <v>0</v>
      </c>
    </row>
    <row r="47" spans="1:12" ht="68.45" customHeight="1" x14ac:dyDescent="0.2">
      <c r="A47" s="28">
        <v>43</v>
      </c>
      <c r="B47" s="43" t="s">
        <v>118</v>
      </c>
      <c r="C47" s="39" t="s">
        <v>120</v>
      </c>
      <c r="D47" s="16"/>
      <c r="E47" s="16"/>
      <c r="F47" s="40" t="s">
        <v>148</v>
      </c>
      <c r="G47" s="31">
        <v>177</v>
      </c>
      <c r="H47" s="17">
        <v>0</v>
      </c>
      <c r="I47" s="16"/>
      <c r="J47" s="18">
        <f t="shared" si="3"/>
        <v>0</v>
      </c>
      <c r="K47" s="18">
        <f t="shared" si="4"/>
        <v>0</v>
      </c>
      <c r="L47" s="18">
        <f t="shared" si="5"/>
        <v>0</v>
      </c>
    </row>
    <row r="48" spans="1:12" ht="88.5" customHeight="1" x14ac:dyDescent="0.2">
      <c r="A48" s="31">
        <v>44</v>
      </c>
      <c r="B48" s="43" t="s">
        <v>119</v>
      </c>
      <c r="C48" s="39" t="s">
        <v>122</v>
      </c>
      <c r="D48" s="16"/>
      <c r="E48" s="16"/>
      <c r="F48" s="40" t="s">
        <v>148</v>
      </c>
      <c r="G48" s="31">
        <v>128</v>
      </c>
      <c r="H48" s="17">
        <v>0</v>
      </c>
      <c r="I48" s="16"/>
      <c r="J48" s="18">
        <f t="shared" ref="J48:J56" si="15">+G48*I48</f>
        <v>0</v>
      </c>
      <c r="K48" s="18">
        <f t="shared" ref="K48:K56" si="16">+J48*H48</f>
        <v>0</v>
      </c>
      <c r="L48" s="18">
        <f t="shared" ref="L48:L56" si="17">+J48+K48</f>
        <v>0</v>
      </c>
    </row>
    <row r="49" spans="1:12" ht="77.25" customHeight="1" x14ac:dyDescent="0.2">
      <c r="A49" s="31">
        <v>45</v>
      </c>
      <c r="B49" s="43" t="s">
        <v>121</v>
      </c>
      <c r="C49" s="39" t="s">
        <v>156</v>
      </c>
      <c r="D49" s="16"/>
      <c r="E49" s="16"/>
      <c r="F49" s="40" t="s">
        <v>148</v>
      </c>
      <c r="G49" s="31">
        <v>79</v>
      </c>
      <c r="H49" s="17">
        <v>0</v>
      </c>
      <c r="I49" s="16"/>
      <c r="J49" s="18">
        <f t="shared" si="15"/>
        <v>0</v>
      </c>
      <c r="K49" s="18">
        <f t="shared" si="16"/>
        <v>0</v>
      </c>
      <c r="L49" s="18">
        <f t="shared" si="17"/>
        <v>0</v>
      </c>
    </row>
    <row r="50" spans="1:12" ht="82.5" customHeight="1" x14ac:dyDescent="0.2">
      <c r="A50" s="28">
        <v>46</v>
      </c>
      <c r="B50" s="43" t="s">
        <v>123</v>
      </c>
      <c r="C50" s="39" t="s">
        <v>124</v>
      </c>
      <c r="D50" s="16"/>
      <c r="E50" s="16"/>
      <c r="F50" s="40" t="s">
        <v>148</v>
      </c>
      <c r="G50" s="31">
        <v>33</v>
      </c>
      <c r="H50" s="17">
        <v>0</v>
      </c>
      <c r="I50" s="16"/>
      <c r="J50" s="18">
        <f t="shared" si="15"/>
        <v>0</v>
      </c>
      <c r="K50" s="18">
        <f t="shared" si="16"/>
        <v>0</v>
      </c>
      <c r="L50" s="18">
        <f t="shared" si="17"/>
        <v>0</v>
      </c>
    </row>
    <row r="51" spans="1:12" ht="225.6" customHeight="1" x14ac:dyDescent="0.2">
      <c r="A51" s="31">
        <v>47</v>
      </c>
      <c r="B51" s="43" t="s">
        <v>125</v>
      </c>
      <c r="C51" s="29" t="s">
        <v>158</v>
      </c>
      <c r="D51" s="16"/>
      <c r="E51" s="16"/>
      <c r="F51" s="31" t="s">
        <v>142</v>
      </c>
      <c r="G51" s="31">
        <v>1</v>
      </c>
      <c r="H51" s="17">
        <v>0</v>
      </c>
      <c r="I51" s="16"/>
      <c r="J51" s="18">
        <f t="shared" si="15"/>
        <v>0</v>
      </c>
      <c r="K51" s="18">
        <f t="shared" si="16"/>
        <v>0</v>
      </c>
      <c r="L51" s="18">
        <f t="shared" si="17"/>
        <v>0</v>
      </c>
    </row>
    <row r="52" spans="1:12" ht="78.75" x14ac:dyDescent="0.2">
      <c r="A52" s="31">
        <v>48</v>
      </c>
      <c r="B52" s="43" t="s">
        <v>126</v>
      </c>
      <c r="C52" s="29" t="s">
        <v>127</v>
      </c>
      <c r="D52" s="16"/>
      <c r="E52" s="16"/>
      <c r="F52" s="31" t="s">
        <v>152</v>
      </c>
      <c r="G52" s="31">
        <v>34</v>
      </c>
      <c r="H52" s="17">
        <v>0</v>
      </c>
      <c r="I52" s="16"/>
      <c r="J52" s="18">
        <f t="shared" si="15"/>
        <v>0</v>
      </c>
      <c r="K52" s="18">
        <f t="shared" si="16"/>
        <v>0</v>
      </c>
      <c r="L52" s="18">
        <f t="shared" si="17"/>
        <v>0</v>
      </c>
    </row>
    <row r="53" spans="1:12" ht="47.25" x14ac:dyDescent="0.2">
      <c r="A53" s="28">
        <v>49</v>
      </c>
      <c r="B53" s="43" t="s">
        <v>128</v>
      </c>
      <c r="C53" s="29" t="s">
        <v>129</v>
      </c>
      <c r="D53" s="16"/>
      <c r="E53" s="16"/>
      <c r="F53" s="31" t="s">
        <v>143</v>
      </c>
      <c r="G53" s="31">
        <v>124</v>
      </c>
      <c r="H53" s="17">
        <v>0</v>
      </c>
      <c r="I53" s="16"/>
      <c r="J53" s="18">
        <f t="shared" si="15"/>
        <v>0</v>
      </c>
      <c r="K53" s="18">
        <f t="shared" si="16"/>
        <v>0</v>
      </c>
      <c r="L53" s="18">
        <f t="shared" si="17"/>
        <v>0</v>
      </c>
    </row>
    <row r="54" spans="1:12" ht="157.5" x14ac:dyDescent="0.2">
      <c r="A54" s="31">
        <v>50</v>
      </c>
      <c r="B54" s="43" t="s">
        <v>130</v>
      </c>
      <c r="C54" s="29" t="s">
        <v>131</v>
      </c>
      <c r="D54" s="16"/>
      <c r="E54" s="16"/>
      <c r="F54" s="31" t="s">
        <v>152</v>
      </c>
      <c r="G54" s="31">
        <v>34</v>
      </c>
      <c r="H54" s="17">
        <v>0</v>
      </c>
      <c r="I54" s="16"/>
      <c r="J54" s="18">
        <f t="shared" si="15"/>
        <v>0</v>
      </c>
      <c r="K54" s="18">
        <f t="shared" si="16"/>
        <v>0</v>
      </c>
      <c r="L54" s="18">
        <f t="shared" si="17"/>
        <v>0</v>
      </c>
    </row>
    <row r="55" spans="1:12" ht="141.75" x14ac:dyDescent="0.2">
      <c r="A55" s="31">
        <v>51</v>
      </c>
      <c r="B55" s="43" t="s">
        <v>132</v>
      </c>
      <c r="C55" s="29" t="s">
        <v>133</v>
      </c>
      <c r="D55" s="16"/>
      <c r="E55" s="16"/>
      <c r="F55" s="31" t="s">
        <v>149</v>
      </c>
      <c r="G55" s="31">
        <v>17</v>
      </c>
      <c r="H55" s="17">
        <v>0</v>
      </c>
      <c r="I55" s="16"/>
      <c r="J55" s="18">
        <f t="shared" si="15"/>
        <v>0</v>
      </c>
      <c r="K55" s="18">
        <f t="shared" si="16"/>
        <v>0</v>
      </c>
      <c r="L55" s="18">
        <f t="shared" si="17"/>
        <v>0</v>
      </c>
    </row>
    <row r="56" spans="1:12" ht="78.75" x14ac:dyDescent="0.2">
      <c r="A56" s="28">
        <v>52</v>
      </c>
      <c r="B56" s="43" t="s">
        <v>134</v>
      </c>
      <c r="C56" s="29" t="s">
        <v>135</v>
      </c>
      <c r="D56" s="16"/>
      <c r="E56" s="16"/>
      <c r="F56" s="31" t="s">
        <v>149</v>
      </c>
      <c r="G56" s="31">
        <v>34</v>
      </c>
      <c r="H56" s="17">
        <v>0</v>
      </c>
      <c r="I56" s="16"/>
      <c r="J56" s="18">
        <f t="shared" si="15"/>
        <v>0</v>
      </c>
      <c r="K56" s="18">
        <f t="shared" si="16"/>
        <v>0</v>
      </c>
      <c r="L56" s="18">
        <f t="shared" si="17"/>
        <v>0</v>
      </c>
    </row>
    <row r="57" spans="1:12" ht="47.25" x14ac:dyDescent="0.2">
      <c r="A57" s="31">
        <v>53</v>
      </c>
      <c r="B57" s="43" t="s">
        <v>136</v>
      </c>
      <c r="C57" s="29" t="s">
        <v>137</v>
      </c>
      <c r="D57" s="16"/>
      <c r="E57" s="16"/>
      <c r="F57" s="31" t="s">
        <v>142</v>
      </c>
      <c r="G57" s="31">
        <v>30</v>
      </c>
      <c r="H57" s="17">
        <v>0</v>
      </c>
      <c r="I57" s="16"/>
      <c r="J57" s="18">
        <f t="shared" ref="J57:J59" si="18">+G57*I57</f>
        <v>0</v>
      </c>
      <c r="K57" s="18">
        <f t="shared" ref="K57:K59" si="19">+J57*H57</f>
        <v>0</v>
      </c>
      <c r="L57" s="18">
        <f t="shared" ref="L57:L59" si="20">+J57+K57</f>
        <v>0</v>
      </c>
    </row>
    <row r="58" spans="1:12" ht="126" x14ac:dyDescent="0.2">
      <c r="A58" s="31">
        <v>54</v>
      </c>
      <c r="B58" s="43" t="s">
        <v>138</v>
      </c>
      <c r="C58" s="29" t="s">
        <v>139</v>
      </c>
      <c r="D58" s="16"/>
      <c r="E58" s="16"/>
      <c r="F58" s="41" t="s">
        <v>153</v>
      </c>
      <c r="G58" s="31">
        <v>13</v>
      </c>
      <c r="H58" s="17">
        <v>0</v>
      </c>
      <c r="I58" s="16"/>
      <c r="J58" s="18">
        <f t="shared" si="18"/>
        <v>0</v>
      </c>
      <c r="K58" s="18">
        <f t="shared" si="19"/>
        <v>0</v>
      </c>
      <c r="L58" s="18">
        <f t="shared" si="20"/>
        <v>0</v>
      </c>
    </row>
    <row r="59" spans="1:12" ht="47.25" x14ac:dyDescent="0.2">
      <c r="A59" s="28">
        <v>55</v>
      </c>
      <c r="B59" s="43" t="s">
        <v>140</v>
      </c>
      <c r="C59" s="29" t="s">
        <v>141</v>
      </c>
      <c r="D59" s="16"/>
      <c r="E59" s="16"/>
      <c r="F59" s="36" t="s">
        <v>142</v>
      </c>
      <c r="G59" s="31">
        <v>14</v>
      </c>
      <c r="H59" s="17">
        <v>0</v>
      </c>
      <c r="I59" s="16"/>
      <c r="J59" s="18">
        <f t="shared" si="18"/>
        <v>0</v>
      </c>
      <c r="K59" s="18">
        <f t="shared" si="19"/>
        <v>0</v>
      </c>
      <c r="L59" s="18">
        <f t="shared" si="20"/>
        <v>0</v>
      </c>
    </row>
    <row r="60" spans="1:12" ht="31.5" customHeight="1" thickBot="1" x14ac:dyDescent="0.25">
      <c r="A60" s="54" t="s">
        <v>33</v>
      </c>
      <c r="B60" s="55"/>
      <c r="C60" s="55"/>
      <c r="D60" s="55"/>
      <c r="E60" s="55"/>
      <c r="F60" s="55"/>
      <c r="G60" s="55"/>
      <c r="H60" s="55"/>
      <c r="I60" s="56"/>
      <c r="J60" s="15">
        <f>SUM(J5:J59)</f>
        <v>0</v>
      </c>
      <c r="K60" s="15">
        <f>SUM(K5:K59)</f>
        <v>0</v>
      </c>
      <c r="L60" s="15">
        <f>SUM(L5:L59)</f>
        <v>0</v>
      </c>
    </row>
    <row r="62" spans="1:12" x14ac:dyDescent="0.2">
      <c r="A62" s="12"/>
    </row>
    <row r="63" spans="1:12" ht="15.6" customHeight="1" x14ac:dyDescent="0.2">
      <c r="A63" s="12"/>
    </row>
    <row r="64" spans="1:12" ht="15.6" customHeight="1" x14ac:dyDescent="0.2"/>
    <row r="65" ht="15.6" customHeight="1" x14ac:dyDescent="0.2"/>
    <row r="66" ht="15.6" customHeight="1" x14ac:dyDescent="0.2"/>
    <row r="67" ht="15.6" customHeight="1" x14ac:dyDescent="0.2"/>
    <row r="68" ht="15.6" customHeight="1" x14ac:dyDescent="0.2"/>
    <row r="69" ht="15.6" customHeight="1" x14ac:dyDescent="0.2"/>
    <row r="70" ht="15.6" customHeight="1" x14ac:dyDescent="0.2"/>
    <row r="71" ht="15.6" customHeight="1" x14ac:dyDescent="0.2"/>
    <row r="72" ht="15.6" customHeight="1" x14ac:dyDescent="0.2"/>
    <row r="73" ht="15.6" customHeight="1" x14ac:dyDescent="0.2"/>
  </sheetData>
  <mergeCells count="11">
    <mergeCell ref="A60:I60"/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conditionalFormatting sqref="B27">
    <cfRule type="duplicateValues" dxfId="0" priority="1" stopIfTrue="1"/>
  </conditionalFormatting>
  <pageMargins left="0.7" right="0.7" top="0.75" bottom="0.75" header="0.3" footer="0.3"/>
  <pageSetup scale="55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34351b-adfe-4eab-b067-0eb5ac1a8ee3">
      <Terms xmlns="http://schemas.microsoft.com/office/infopath/2007/PartnerControls"/>
    </lcf76f155ced4ddcb4097134ff3c332f>
    <TaxCatchAll xmlns="4924c373-eed2-40d4-b2ea-3154d9ddd66f" xsi:nil="true"/>
    <_Flow_SignoffStatus xmlns="f534351b-adfe-4eab-b067-0eb5ac1a8ee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0FD1A585D12B41A4FADC31DF76FA68" ma:contentTypeVersion="18" ma:contentTypeDescription="Create a new document." ma:contentTypeScope="" ma:versionID="48445e6d26a5c1eda339bbb7ec198103">
  <xsd:schema xmlns:xsd="http://www.w3.org/2001/XMLSchema" xmlns:xs="http://www.w3.org/2001/XMLSchema" xmlns:p="http://schemas.microsoft.com/office/2006/metadata/properties" xmlns:ns2="f534351b-adfe-4eab-b067-0eb5ac1a8ee3" xmlns:ns3="4924c373-eed2-40d4-b2ea-3154d9ddd66f" targetNamespace="http://schemas.microsoft.com/office/2006/metadata/properties" ma:root="true" ma:fieldsID="7c85c29672b27d740f2ffce1b4a2fd73" ns2:_="" ns3:_="">
    <xsd:import namespace="f534351b-adfe-4eab-b067-0eb5ac1a8ee3"/>
    <xsd:import namespace="4924c373-eed2-40d4-b2ea-3154d9ddd6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4351b-adfe-4eab-b067-0eb5ac1a8e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8175662-8596-484a-92c7-351d01561e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3" nillable="true" ma:displayName="Sign-off status" ma:internalName="Sign_x002d_off_x0020_status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24c373-eed2-40d4-b2ea-3154d9ddd66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4c1d3b16-e302-4aef-945d-59c240a2d120}" ma:internalName="TaxCatchAll" ma:showField="CatchAllData" ma:web="4924c373-eed2-40d4-b2ea-3154d9ddd6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6EE586-6E05-47C2-8FDB-1FFC20E18385}">
  <ds:schemaRefs>
    <ds:schemaRef ds:uri="http://schemas.microsoft.com/office/2006/metadata/properties"/>
    <ds:schemaRef ds:uri="http://schemas.microsoft.com/office/infopath/2007/PartnerControls"/>
    <ds:schemaRef ds:uri="f534351b-adfe-4eab-b067-0eb5ac1a8ee3"/>
    <ds:schemaRef ds:uri="4924c373-eed2-40d4-b2ea-3154d9ddd66f"/>
  </ds:schemaRefs>
</ds:datastoreItem>
</file>

<file path=customXml/itemProps2.xml><?xml version="1.0" encoding="utf-8"?>
<ds:datastoreItem xmlns:ds="http://schemas.openxmlformats.org/officeDocument/2006/customXml" ds:itemID="{1F4C78CA-FFAE-4846-86D5-BA88C2FF7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34351b-adfe-4eab-b067-0eb5ac1a8ee3"/>
    <ds:schemaRef ds:uri="4924c373-eed2-40d4-b2ea-3154d9ddd6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B1735E7-D82B-4D9A-8DD8-613542D6471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f9e35db-544f-4f60-bdcc-5ea416e6dc70}" enabled="0" method="" siteId="{0f9e35db-544f-4f60-bdcc-5ea416e6dc7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EJEMPLO FORMATO GENERAL</vt:lpstr>
      <vt:lpstr>BLOQUE No.1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Fabian Humberto Rubio Triana</cp:lastModifiedBy>
  <cp:revision/>
  <cp:lastPrinted>2025-10-21T17:08:07Z</cp:lastPrinted>
  <dcterms:created xsi:type="dcterms:W3CDTF">2023-01-11T21:58:19Z</dcterms:created>
  <dcterms:modified xsi:type="dcterms:W3CDTF">2025-11-04T17:09:44Z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0x010100240FD1A585D12B41A4FADC31DF76FA68</vt:lpwstr>
  </property>
</Properties>
</file>